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drawings/drawing15.xml" ContentType="application/vnd.openxmlformats-officedocument.drawing+xml"/>
  <Override PartName="/xl/comments14.xml" ContentType="application/vnd.openxmlformats-officedocument.spreadsheetml.comments+xml"/>
  <Override PartName="/xl/drawings/drawing16.xml" ContentType="application/vnd.openxmlformats-officedocument.drawing+xml"/>
  <Override PartName="/xl/comments15.xml" ContentType="application/vnd.openxmlformats-officedocument.spreadsheetml.comments+xml"/>
  <Override PartName="/xl/drawings/drawing17.xml" ContentType="application/vnd.openxmlformats-officedocument.drawing+xml"/>
  <Override PartName="/xl/comments16.xml" ContentType="application/vnd.openxmlformats-officedocument.spreadsheetml.comments+xml"/>
  <Override PartName="/xl/drawings/drawing18.xml" ContentType="application/vnd.openxmlformats-officedocument.drawing+xml"/>
  <Override PartName="/xl/comments17.xml" ContentType="application/vnd.openxmlformats-officedocument.spreadsheetml.comments+xml"/>
  <Override PartName="/xl/drawings/drawing19.xml" ContentType="application/vnd.openxmlformats-officedocument.drawing+xml"/>
  <Override PartName="/xl/comments18.xml" ContentType="application/vnd.openxmlformats-officedocument.spreadsheetml.comments+xml"/>
  <Override PartName="/xl/drawings/drawing20.xml" ContentType="application/vnd.openxmlformats-officedocument.drawing+xml"/>
  <Override PartName="/xl/comments19.xml" ContentType="application/vnd.openxmlformats-officedocument.spreadsheetml.comments+xml"/>
  <Override PartName="/xl/drawings/drawing21.xml" ContentType="application/vnd.openxmlformats-officedocument.drawing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 defaultThemeVersion="124226"/>
  <xr:revisionPtr revIDLastSave="0" documentId="13_ncr:1_{DED46F76-4B83-4EF2-A3CC-FA4899D60CD6}" xr6:coauthVersionLast="47" xr6:coauthVersionMax="47" xr10:uidLastSave="{00000000-0000-0000-0000-000000000000}"/>
  <bookViews>
    <workbookView xWindow="-120" yWindow="-120" windowWidth="19440" windowHeight="15000" tabRatio="1000" firstSheet="1" activeTab="1" xr2:uid="{00000000-000D-0000-FFFF-FFFF00000000}"/>
  </bookViews>
  <sheets>
    <sheet name="営業所名" sheetId="19" state="hidden" r:id="rId1"/>
    <sheet name="請求書手順" sheetId="33" r:id="rId2"/>
    <sheet name="入力様式(表)" sheetId="30" r:id="rId3"/>
    <sheet name="ｻﾝﾌﾟﾙ合計表" sheetId="29" r:id="rId4"/>
    <sheet name="ｻﾝﾌﾟﾙ請求明細" sheetId="32" r:id="rId5"/>
    <sheet name="会社名等登録" sheetId="22" r:id="rId6"/>
    <sheet name="総括表" sheetId="26" r:id="rId7"/>
    <sheet name="総括表(営業所あり)" sheetId="31" state="hidden" r:id="rId8"/>
    <sheet name="合計表" sheetId="11" r:id="rId9"/>
    <sheet name="明細1" sheetId="3" r:id="rId10"/>
    <sheet name="明細2" sheetId="35" r:id="rId11"/>
    <sheet name="明細3" sheetId="36" r:id="rId12"/>
    <sheet name="明細4" sheetId="37" r:id="rId13"/>
    <sheet name="明細5" sheetId="38" r:id="rId14"/>
    <sheet name="明細6" sheetId="39" r:id="rId15"/>
    <sheet name="明細7" sheetId="40" r:id="rId16"/>
    <sheet name="明細8" sheetId="41" r:id="rId17"/>
    <sheet name="明細9" sheetId="42" r:id="rId18"/>
    <sheet name="明細10" sheetId="43" r:id="rId19"/>
    <sheet name="明細11" sheetId="44" r:id="rId20"/>
    <sheet name="明細12" sheetId="45" r:id="rId21"/>
    <sheet name="明細13" sheetId="46" r:id="rId22"/>
    <sheet name="明細14" sheetId="47" r:id="rId23"/>
    <sheet name="明細15" sheetId="48" r:id="rId24"/>
  </sheets>
  <definedNames>
    <definedName name="_xlnm.Print_Area" localSheetId="3">ｻﾝﾌﾟﾙ合計表!$B$1:$AE$129</definedName>
    <definedName name="_xlnm.Print_Area" localSheetId="4">ｻﾝﾌﾟﾙ請求明細!$A$1:$AG$135</definedName>
    <definedName name="_xlnm.Print_Area" localSheetId="5">会社名等登録!$A$1:$G$21</definedName>
    <definedName name="_xlnm.Print_Area" localSheetId="8">合計表!$B$1:$AE$129</definedName>
    <definedName name="_xlnm.Print_Area" localSheetId="6">総括表!$B$1:$AE$66</definedName>
    <definedName name="_xlnm.Print_Area" localSheetId="7">'総括表(営業所あり)'!$B$1:$AE$98</definedName>
    <definedName name="_xlnm.Print_Area" localSheetId="2">'入力様式(表)'!$C$2:$J$218</definedName>
    <definedName name="_xlnm.Print_Area" localSheetId="9">明細1!$A$1:$AG$135</definedName>
    <definedName name="_xlnm.Print_Area" localSheetId="18">明細10!$A$1:$AG$135</definedName>
    <definedName name="_xlnm.Print_Area" localSheetId="19">明細11!$A$1:$AG$135</definedName>
    <definedName name="_xlnm.Print_Area" localSheetId="20">明細12!$A$1:$AG$135</definedName>
    <definedName name="_xlnm.Print_Area" localSheetId="21">明細13!$A$1:$AG$135</definedName>
    <definedName name="_xlnm.Print_Area" localSheetId="22">明細14!$A$1:$AG$135</definedName>
    <definedName name="_xlnm.Print_Area" localSheetId="23">明細15!$A$1:$AG$135</definedName>
    <definedName name="_xlnm.Print_Area" localSheetId="10">明細2!$A$1:$AG$135</definedName>
    <definedName name="_xlnm.Print_Area" localSheetId="11">明細3!$A$1:$AG$135</definedName>
    <definedName name="_xlnm.Print_Area" localSheetId="12">明細4!$A$1:$AG$135</definedName>
    <definedName name="_xlnm.Print_Area" localSheetId="13">明細5!$A$1:$AG$135</definedName>
    <definedName name="_xlnm.Print_Area" localSheetId="14">明細6!$A$1:$AG$135</definedName>
    <definedName name="_xlnm.Print_Area" localSheetId="15">明細7!$A$1:$AG$135</definedName>
    <definedName name="_xlnm.Print_Area" localSheetId="16">明細8!$A$1:$AG$135</definedName>
    <definedName name="_xlnm.Print_Area" localSheetId="17">明細9!$A$1:$AG$135</definedName>
  </definedNames>
  <calcPr calcId="181029"/>
</workbook>
</file>

<file path=xl/calcChain.xml><?xml version="1.0" encoding="utf-8"?>
<calcChain xmlns="http://schemas.openxmlformats.org/spreadsheetml/2006/main">
  <c r="B10" i="11" l="1"/>
  <c r="B9" i="26"/>
  <c r="AA41" i="48"/>
  <c r="AA41" i="47"/>
  <c r="AA41" i="46"/>
  <c r="AA41" i="45"/>
  <c r="AA41" i="44"/>
  <c r="AA41" i="43"/>
  <c r="AA41" i="42"/>
  <c r="AA41" i="41"/>
  <c r="AA41" i="40"/>
  <c r="AA41" i="39"/>
  <c r="AA41" i="38"/>
  <c r="AA41" i="37"/>
  <c r="AA41" i="36"/>
  <c r="AA41" i="35"/>
  <c r="AA27" i="48"/>
  <c r="AA27" i="47"/>
  <c r="AA27" i="46"/>
  <c r="AA27" i="45"/>
  <c r="AA27" i="44"/>
  <c r="AA27" i="43"/>
  <c r="AA27" i="42"/>
  <c r="AA27" i="41"/>
  <c r="AA27" i="40"/>
  <c r="AA27" i="39"/>
  <c r="AA27" i="38"/>
  <c r="AA27" i="37"/>
  <c r="AA27" i="36"/>
  <c r="AA27" i="35"/>
  <c r="AA41" i="3"/>
  <c r="AA27" i="3"/>
  <c r="AA12" i="48"/>
  <c r="AA11" i="48"/>
  <c r="AD10" i="48"/>
  <c r="AC10" i="48"/>
  <c r="Y10" i="48"/>
  <c r="X10" i="48"/>
  <c r="X9" i="48"/>
  <c r="X8" i="48"/>
  <c r="X7" i="48"/>
  <c r="X6" i="48"/>
  <c r="X5" i="48"/>
  <c r="AA12" i="47"/>
  <c r="AA11" i="47"/>
  <c r="AD10" i="47"/>
  <c r="AC10" i="47"/>
  <c r="Y10" i="47"/>
  <c r="X10" i="47"/>
  <c r="X9" i="47"/>
  <c r="X8" i="47"/>
  <c r="X7" i="47"/>
  <c r="X6" i="47"/>
  <c r="X5" i="47"/>
  <c r="AA12" i="46"/>
  <c r="AA11" i="46"/>
  <c r="AD10" i="46"/>
  <c r="AC10" i="46"/>
  <c r="Y10" i="46"/>
  <c r="X10" i="46"/>
  <c r="X9" i="46"/>
  <c r="X8" i="46"/>
  <c r="X7" i="46"/>
  <c r="X6" i="46"/>
  <c r="X5" i="46"/>
  <c r="AA12" i="45"/>
  <c r="AA11" i="45"/>
  <c r="AD10" i="45"/>
  <c r="AC10" i="45"/>
  <c r="Y10" i="45"/>
  <c r="X10" i="45"/>
  <c r="X9" i="45"/>
  <c r="X8" i="45"/>
  <c r="X7" i="45"/>
  <c r="X6" i="45"/>
  <c r="X5" i="45"/>
  <c r="AA12" i="44"/>
  <c r="AA11" i="44"/>
  <c r="AD10" i="44"/>
  <c r="AC10" i="44"/>
  <c r="Y10" i="44"/>
  <c r="X10" i="44"/>
  <c r="X9" i="44"/>
  <c r="X8" i="44"/>
  <c r="X7" i="44"/>
  <c r="X6" i="44"/>
  <c r="X5" i="44"/>
  <c r="AA12" i="43"/>
  <c r="AA11" i="43"/>
  <c r="AD10" i="43"/>
  <c r="AC10" i="43"/>
  <c r="Y10" i="43"/>
  <c r="X10" i="43"/>
  <c r="X9" i="43"/>
  <c r="X8" i="43"/>
  <c r="X7" i="43"/>
  <c r="X6" i="43"/>
  <c r="X5" i="43"/>
  <c r="AA12" i="42"/>
  <c r="AA11" i="42"/>
  <c r="AD10" i="42"/>
  <c r="AC10" i="42"/>
  <c r="Y10" i="42"/>
  <c r="X10" i="42"/>
  <c r="X9" i="42"/>
  <c r="X8" i="42"/>
  <c r="X7" i="42"/>
  <c r="X6" i="42"/>
  <c r="X5" i="42"/>
  <c r="AA12" i="41"/>
  <c r="AA11" i="41"/>
  <c r="AD10" i="41"/>
  <c r="AC10" i="41"/>
  <c r="Y10" i="41"/>
  <c r="X10" i="41"/>
  <c r="X9" i="41"/>
  <c r="X8" i="41"/>
  <c r="X7" i="41"/>
  <c r="X6" i="41"/>
  <c r="X5" i="41"/>
  <c r="AA12" i="40"/>
  <c r="AA11" i="40"/>
  <c r="AD10" i="40"/>
  <c r="AC10" i="40"/>
  <c r="Y10" i="40"/>
  <c r="X10" i="40"/>
  <c r="X9" i="40"/>
  <c r="X8" i="40"/>
  <c r="X7" i="40"/>
  <c r="X6" i="40"/>
  <c r="X5" i="40"/>
  <c r="AA12" i="39"/>
  <c r="AA11" i="39"/>
  <c r="AD10" i="39"/>
  <c r="AC10" i="39"/>
  <c r="Y10" i="39"/>
  <c r="X10" i="39"/>
  <c r="X9" i="39"/>
  <c r="X8" i="39"/>
  <c r="X7" i="39"/>
  <c r="X6" i="39"/>
  <c r="X5" i="39"/>
  <c r="AA12" i="38"/>
  <c r="AA11" i="38"/>
  <c r="AD10" i="38"/>
  <c r="AC10" i="38"/>
  <c r="Y10" i="38"/>
  <c r="X10" i="38"/>
  <c r="X9" i="38"/>
  <c r="X8" i="38"/>
  <c r="X7" i="38"/>
  <c r="X6" i="38"/>
  <c r="X5" i="38"/>
  <c r="AA12" i="37"/>
  <c r="AA11" i="37"/>
  <c r="AD10" i="37"/>
  <c r="AC10" i="37"/>
  <c r="Y10" i="37"/>
  <c r="X10" i="37"/>
  <c r="X9" i="37"/>
  <c r="X8" i="37"/>
  <c r="X7" i="37"/>
  <c r="X6" i="37"/>
  <c r="X5" i="37"/>
  <c r="AA12" i="36"/>
  <c r="AA11" i="36"/>
  <c r="AD10" i="36"/>
  <c r="AC10" i="36"/>
  <c r="Y10" i="36"/>
  <c r="X10" i="36"/>
  <c r="X9" i="36"/>
  <c r="X8" i="36"/>
  <c r="X7" i="36"/>
  <c r="X6" i="36"/>
  <c r="X5" i="36"/>
  <c r="AA12" i="35"/>
  <c r="AA11" i="35"/>
  <c r="AD10" i="35"/>
  <c r="AC10" i="35"/>
  <c r="Y10" i="35"/>
  <c r="X10" i="35"/>
  <c r="X9" i="35"/>
  <c r="X8" i="35"/>
  <c r="X7" i="35"/>
  <c r="X6" i="35"/>
  <c r="X5" i="35"/>
  <c r="Y10" i="3"/>
  <c r="X8" i="3"/>
  <c r="X7" i="3"/>
  <c r="X5" i="3"/>
  <c r="AB11" i="11"/>
  <c r="W11" i="11"/>
  <c r="V9" i="11"/>
  <c r="V8" i="11"/>
  <c r="V6" i="11"/>
  <c r="B6" i="11"/>
  <c r="W25" i="26"/>
  <c r="O25" i="26"/>
  <c r="F25" i="26"/>
  <c r="AB10" i="26"/>
  <c r="W10" i="26"/>
  <c r="V8" i="26"/>
  <c r="V7" i="26"/>
  <c r="V5" i="26"/>
  <c r="Y133" i="48"/>
  <c r="Y88" i="48"/>
  <c r="Y133" i="47"/>
  <c r="Y88" i="47"/>
  <c r="Y133" i="46"/>
  <c r="Y88" i="46"/>
  <c r="Y133" i="45"/>
  <c r="Y88" i="45"/>
  <c r="Y133" i="44"/>
  <c r="Y88" i="44"/>
  <c r="Y133" i="43"/>
  <c r="Y88" i="43"/>
  <c r="Y133" i="42"/>
  <c r="Y88" i="42"/>
  <c r="Y133" i="41"/>
  <c r="Y88" i="41"/>
  <c r="Y133" i="40"/>
  <c r="Y88" i="40"/>
  <c r="Y133" i="39"/>
  <c r="Y88" i="39"/>
  <c r="Y133" i="38"/>
  <c r="Y88" i="38"/>
  <c r="Y133" i="37"/>
  <c r="Y88" i="37"/>
  <c r="Y133" i="36"/>
  <c r="Y88" i="36"/>
  <c r="Y133" i="35"/>
  <c r="Y88" i="35"/>
  <c r="Y133" i="3"/>
  <c r="Y88" i="3"/>
  <c r="B6" i="35"/>
  <c r="B6" i="48"/>
  <c r="B6" i="47"/>
  <c r="B6" i="46"/>
  <c r="B6" i="45"/>
  <c r="B6" i="44"/>
  <c r="B6" i="43"/>
  <c r="B6" i="42"/>
  <c r="B6" i="41"/>
  <c r="B6" i="40"/>
  <c r="B6" i="39"/>
  <c r="B6" i="38"/>
  <c r="B6" i="37"/>
  <c r="B6" i="36"/>
  <c r="B96" i="48" l="1"/>
  <c r="B96" i="47"/>
  <c r="B96" i="46"/>
  <c r="B96" i="45"/>
  <c r="B96" i="44"/>
  <c r="B96" i="43"/>
  <c r="B96" i="42"/>
  <c r="B96" i="41"/>
  <c r="B96" i="40"/>
  <c r="B96" i="39"/>
  <c r="B96" i="38"/>
  <c r="B96" i="37"/>
  <c r="B96" i="36"/>
  <c r="B96" i="35"/>
  <c r="B96" i="3"/>
  <c r="I34" i="11"/>
  <c r="I33" i="11"/>
  <c r="I23" i="11"/>
  <c r="I22" i="11"/>
  <c r="I21" i="11"/>
  <c r="N34" i="11"/>
  <c r="N33" i="11"/>
  <c r="N32" i="11"/>
  <c r="I32" i="11" s="1"/>
  <c r="N31" i="11"/>
  <c r="I31" i="11" s="1"/>
  <c r="N30" i="11"/>
  <c r="I30" i="11" s="1"/>
  <c r="N29" i="11"/>
  <c r="I29" i="11" s="1"/>
  <c r="N28" i="11"/>
  <c r="I28" i="11" s="1"/>
  <c r="N27" i="11"/>
  <c r="I27" i="11" s="1"/>
  <c r="N26" i="11"/>
  <c r="I26" i="11" s="1"/>
  <c r="N25" i="11"/>
  <c r="I25" i="11" s="1"/>
  <c r="N24" i="11"/>
  <c r="I24" i="11" s="1"/>
  <c r="N23" i="11"/>
  <c r="N22" i="11"/>
  <c r="N21" i="11"/>
  <c r="N20" i="11"/>
  <c r="M129" i="48"/>
  <c r="E129" i="48"/>
  <c r="M128" i="48"/>
  <c r="E128" i="48"/>
  <c r="M127" i="48"/>
  <c r="E127" i="48"/>
  <c r="M126" i="48"/>
  <c r="E126" i="48"/>
  <c r="M125" i="48"/>
  <c r="E125" i="48"/>
  <c r="M124" i="48"/>
  <c r="E124" i="48"/>
  <c r="M123" i="48"/>
  <c r="E123" i="48"/>
  <c r="M122" i="48"/>
  <c r="E122" i="48"/>
  <c r="M121" i="48"/>
  <c r="E121" i="48"/>
  <c r="M120" i="48"/>
  <c r="E120" i="48"/>
  <c r="Y115" i="48"/>
  <c r="W115" i="48"/>
  <c r="U115" i="48"/>
  <c r="G115" i="48"/>
  <c r="E115" i="48"/>
  <c r="B115" i="48"/>
  <c r="Y114" i="48"/>
  <c r="W114" i="48"/>
  <c r="U114" i="48"/>
  <c r="G114" i="48"/>
  <c r="E114" i="48"/>
  <c r="B114" i="48"/>
  <c r="Y113" i="48"/>
  <c r="W113" i="48"/>
  <c r="U113" i="48"/>
  <c r="G113" i="48"/>
  <c r="E113" i="48"/>
  <c r="B113" i="48"/>
  <c r="AC112" i="48"/>
  <c r="Y112" i="48"/>
  <c r="W112" i="48"/>
  <c r="U112" i="48"/>
  <c r="G112" i="48"/>
  <c r="E112" i="48"/>
  <c r="B112" i="48"/>
  <c r="Y111" i="48"/>
  <c r="W111" i="48"/>
  <c r="U111" i="48"/>
  <c r="G111" i="48"/>
  <c r="E111" i="48"/>
  <c r="B111" i="48"/>
  <c r="Y110" i="48"/>
  <c r="W110" i="48"/>
  <c r="U110" i="48"/>
  <c r="G110" i="48"/>
  <c r="E110" i="48"/>
  <c r="B110" i="48"/>
  <c r="Y109" i="48"/>
  <c r="W109" i="48"/>
  <c r="U109" i="48"/>
  <c r="G109" i="48"/>
  <c r="E109" i="48"/>
  <c r="B109" i="48"/>
  <c r="AC108" i="48"/>
  <c r="Y108" i="48"/>
  <c r="W108" i="48"/>
  <c r="U108" i="48"/>
  <c r="G108" i="48"/>
  <c r="E108" i="48"/>
  <c r="B108" i="48"/>
  <c r="Y107" i="48"/>
  <c r="W107" i="48"/>
  <c r="U107" i="48"/>
  <c r="G107" i="48"/>
  <c r="E107" i="48"/>
  <c r="B107" i="48"/>
  <c r="AC106" i="48"/>
  <c r="Y106" i="48"/>
  <c r="W106" i="48"/>
  <c r="U106" i="48"/>
  <c r="G106" i="48"/>
  <c r="E106" i="48"/>
  <c r="B106" i="48"/>
  <c r="I96" i="48"/>
  <c r="AG91" i="48"/>
  <c r="M84" i="48"/>
  <c r="E84" i="48"/>
  <c r="M83" i="48"/>
  <c r="E83" i="48"/>
  <c r="M82" i="48"/>
  <c r="E82" i="48"/>
  <c r="M81" i="48"/>
  <c r="E81" i="48"/>
  <c r="M80" i="48"/>
  <c r="E80" i="48"/>
  <c r="M79" i="48"/>
  <c r="E79" i="48"/>
  <c r="M78" i="48"/>
  <c r="E78" i="48"/>
  <c r="M77" i="48"/>
  <c r="E77" i="48"/>
  <c r="M76" i="48"/>
  <c r="E76" i="48"/>
  <c r="M75" i="48"/>
  <c r="E75" i="48"/>
  <c r="Y70" i="48"/>
  <c r="W70" i="48"/>
  <c r="U70" i="48"/>
  <c r="G70" i="48"/>
  <c r="E70" i="48"/>
  <c r="B70" i="48"/>
  <c r="Y69" i="48"/>
  <c r="W69" i="48"/>
  <c r="U69" i="48"/>
  <c r="G69" i="48"/>
  <c r="E69" i="48"/>
  <c r="B69" i="48"/>
  <c r="Y68" i="48"/>
  <c r="W68" i="48"/>
  <c r="U68" i="48"/>
  <c r="G68" i="48"/>
  <c r="E68" i="48"/>
  <c r="B68" i="48"/>
  <c r="Y67" i="48"/>
  <c r="W67" i="48"/>
  <c r="U67" i="48"/>
  <c r="G67" i="48"/>
  <c r="E67" i="48"/>
  <c r="B67" i="48"/>
  <c r="Y66" i="48"/>
  <c r="W66" i="48"/>
  <c r="U66" i="48"/>
  <c r="G66" i="48"/>
  <c r="E66" i="48"/>
  <c r="B66" i="48"/>
  <c r="Y65" i="48"/>
  <c r="W65" i="48"/>
  <c r="U65" i="48"/>
  <c r="G65" i="48"/>
  <c r="E65" i="48"/>
  <c r="B65" i="48"/>
  <c r="Y64" i="48"/>
  <c r="W64" i="48"/>
  <c r="U64" i="48"/>
  <c r="G64" i="48"/>
  <c r="E64" i="48"/>
  <c r="B64" i="48"/>
  <c r="Y63" i="48"/>
  <c r="W63" i="48"/>
  <c r="U63" i="48"/>
  <c r="G63" i="48"/>
  <c r="E63" i="48"/>
  <c r="B63" i="48"/>
  <c r="AC62" i="48"/>
  <c r="Y62" i="48"/>
  <c r="W62" i="48"/>
  <c r="U62" i="48"/>
  <c r="G62" i="48"/>
  <c r="E62" i="48"/>
  <c r="B62" i="48"/>
  <c r="Y61" i="48"/>
  <c r="W61" i="48"/>
  <c r="U61" i="48"/>
  <c r="G61" i="48"/>
  <c r="E61" i="48"/>
  <c r="B61" i="48"/>
  <c r="I51" i="48"/>
  <c r="B51" i="48"/>
  <c r="AG46" i="48"/>
  <c r="AI27" i="48"/>
  <c r="AI26" i="48"/>
  <c r="AI25" i="48"/>
  <c r="AC25" i="48"/>
  <c r="AC70" i="48" s="1"/>
  <c r="AJ24" i="48"/>
  <c r="AI24" i="48"/>
  <c r="AC24" i="48"/>
  <c r="AJ26" i="48" s="1"/>
  <c r="AI23" i="48"/>
  <c r="AC23" i="48"/>
  <c r="AC113" i="48" s="1"/>
  <c r="AJ22" i="48"/>
  <c r="AI22" i="48"/>
  <c r="AC22" i="48"/>
  <c r="AC67" i="48" s="1"/>
  <c r="AI21" i="48"/>
  <c r="AC21" i="48"/>
  <c r="AC66" i="48" s="1"/>
  <c r="AJ20" i="48"/>
  <c r="AI20" i="48"/>
  <c r="AC20" i="48"/>
  <c r="AC110" i="48" s="1"/>
  <c r="AI19" i="48"/>
  <c r="AC19" i="48"/>
  <c r="AC109" i="48" s="1"/>
  <c r="AI18" i="48"/>
  <c r="AC18" i="48"/>
  <c r="AC63" i="48" s="1"/>
  <c r="AC17" i="48"/>
  <c r="AJ19" i="48" s="1"/>
  <c r="AC16" i="48"/>
  <c r="AA102" i="48"/>
  <c r="AA101" i="48"/>
  <c r="AD100" i="48"/>
  <c r="AC55" i="48"/>
  <c r="AC100" i="48" s="1"/>
  <c r="Y100" i="48"/>
  <c r="X55" i="48"/>
  <c r="X100" i="48" s="1"/>
  <c r="X99" i="48"/>
  <c r="X53" i="48"/>
  <c r="X97" i="48"/>
  <c r="X96" i="48"/>
  <c r="X50" i="48"/>
  <c r="M129" i="47"/>
  <c r="E129" i="47"/>
  <c r="M128" i="47"/>
  <c r="E128" i="47"/>
  <c r="M127" i="47"/>
  <c r="E127" i="47"/>
  <c r="M126" i="47"/>
  <c r="E126" i="47"/>
  <c r="M125" i="47"/>
  <c r="E125" i="47"/>
  <c r="M124" i="47"/>
  <c r="E124" i="47"/>
  <c r="M123" i="47"/>
  <c r="E123" i="47"/>
  <c r="M122" i="47"/>
  <c r="E122" i="47"/>
  <c r="M121" i="47"/>
  <c r="E121" i="47"/>
  <c r="M120" i="47"/>
  <c r="E120" i="47"/>
  <c r="Y115" i="47"/>
  <c r="W115" i="47"/>
  <c r="U115" i="47"/>
  <c r="G115" i="47"/>
  <c r="E115" i="47"/>
  <c r="B115" i="47"/>
  <c r="Y114" i="47"/>
  <c r="W114" i="47"/>
  <c r="U114" i="47"/>
  <c r="G114" i="47"/>
  <c r="E114" i="47"/>
  <c r="B114" i="47"/>
  <c r="Y113" i="47"/>
  <c r="W113" i="47"/>
  <c r="U113" i="47"/>
  <c r="G113" i="47"/>
  <c r="E113" i="47"/>
  <c r="B113" i="47"/>
  <c r="AC112" i="47"/>
  <c r="Y112" i="47"/>
  <c r="W112" i="47"/>
  <c r="U112" i="47"/>
  <c r="G112" i="47"/>
  <c r="E112" i="47"/>
  <c r="B112" i="47"/>
  <c r="Y111" i="47"/>
  <c r="W111" i="47"/>
  <c r="U111" i="47"/>
  <c r="G111" i="47"/>
  <c r="E111" i="47"/>
  <c r="B111" i="47"/>
  <c r="Y110" i="47"/>
  <c r="W110" i="47"/>
  <c r="U110" i="47"/>
  <c r="G110" i="47"/>
  <c r="E110" i="47"/>
  <c r="B110" i="47"/>
  <c r="Y109" i="47"/>
  <c r="W109" i="47"/>
  <c r="U109" i="47"/>
  <c r="G109" i="47"/>
  <c r="E109" i="47"/>
  <c r="B109" i="47"/>
  <c r="AC108" i="47"/>
  <c r="Y108" i="47"/>
  <c r="W108" i="47"/>
  <c r="U108" i="47"/>
  <c r="G108" i="47"/>
  <c r="E108" i="47"/>
  <c r="B108" i="47"/>
  <c r="AC107" i="47"/>
  <c r="Y107" i="47"/>
  <c r="W107" i="47"/>
  <c r="U107" i="47"/>
  <c r="G107" i="47"/>
  <c r="E107" i="47"/>
  <c r="B107" i="47"/>
  <c r="Y106" i="47"/>
  <c r="W106" i="47"/>
  <c r="U106" i="47"/>
  <c r="G106" i="47"/>
  <c r="E106" i="47"/>
  <c r="B106" i="47"/>
  <c r="I96" i="47"/>
  <c r="AG91" i="47"/>
  <c r="M84" i="47"/>
  <c r="E84" i="47"/>
  <c r="M83" i="47"/>
  <c r="E83" i="47"/>
  <c r="M82" i="47"/>
  <c r="E82" i="47"/>
  <c r="M81" i="47"/>
  <c r="E81" i="47"/>
  <c r="M80" i="47"/>
  <c r="E80" i="47"/>
  <c r="M79" i="47"/>
  <c r="E79" i="47"/>
  <c r="M78" i="47"/>
  <c r="E78" i="47"/>
  <c r="M77" i="47"/>
  <c r="E77" i="47"/>
  <c r="M76" i="47"/>
  <c r="E76" i="47"/>
  <c r="M75" i="47"/>
  <c r="E75" i="47"/>
  <c r="Y70" i="47"/>
  <c r="W70" i="47"/>
  <c r="U70" i="47"/>
  <c r="G70" i="47"/>
  <c r="E70" i="47"/>
  <c r="B70" i="47"/>
  <c r="AC69" i="47"/>
  <c r="Y69" i="47"/>
  <c r="W69" i="47"/>
  <c r="U69" i="47"/>
  <c r="G69" i="47"/>
  <c r="E69" i="47"/>
  <c r="B69" i="47"/>
  <c r="Y68" i="47"/>
  <c r="W68" i="47"/>
  <c r="U68" i="47"/>
  <c r="G68" i="47"/>
  <c r="E68" i="47"/>
  <c r="B68" i="47"/>
  <c r="Y67" i="47"/>
  <c r="W67" i="47"/>
  <c r="U67" i="47"/>
  <c r="G67" i="47"/>
  <c r="E67" i="47"/>
  <c r="B67" i="47"/>
  <c r="Y66" i="47"/>
  <c r="W66" i="47"/>
  <c r="U66" i="47"/>
  <c r="G66" i="47"/>
  <c r="E66" i="47"/>
  <c r="B66" i="47"/>
  <c r="AC65" i="47"/>
  <c r="Y65" i="47"/>
  <c r="W65" i="47"/>
  <c r="U65" i="47"/>
  <c r="G65" i="47"/>
  <c r="E65" i="47"/>
  <c r="B65" i="47"/>
  <c r="Y64" i="47"/>
  <c r="W64" i="47"/>
  <c r="U64" i="47"/>
  <c r="G64" i="47"/>
  <c r="E64" i="47"/>
  <c r="B64" i="47"/>
  <c r="Y63" i="47"/>
  <c r="W63" i="47"/>
  <c r="U63" i="47"/>
  <c r="G63" i="47"/>
  <c r="E63" i="47"/>
  <c r="B63" i="47"/>
  <c r="AC62" i="47"/>
  <c r="Y62" i="47"/>
  <c r="W62" i="47"/>
  <c r="U62" i="47"/>
  <c r="G62" i="47"/>
  <c r="E62" i="47"/>
  <c r="B62" i="47"/>
  <c r="Y61" i="47"/>
  <c r="W61" i="47"/>
  <c r="U61" i="47"/>
  <c r="G61" i="47"/>
  <c r="E61" i="47"/>
  <c r="B61" i="47"/>
  <c r="X55" i="47"/>
  <c r="X100" i="47" s="1"/>
  <c r="I51" i="47"/>
  <c r="B51" i="47"/>
  <c r="AG46" i="47"/>
  <c r="AI27" i="47"/>
  <c r="AI26" i="47"/>
  <c r="AI25" i="47"/>
  <c r="AC25" i="47"/>
  <c r="AC115" i="47" s="1"/>
  <c r="AJ24" i="47"/>
  <c r="AI24" i="47"/>
  <c r="AC24" i="47"/>
  <c r="AJ26" i="47" s="1"/>
  <c r="AI23" i="47"/>
  <c r="AC23" i="47"/>
  <c r="AC113" i="47" s="1"/>
  <c r="AJ22" i="47"/>
  <c r="AI22" i="47"/>
  <c r="AC22" i="47"/>
  <c r="AC67" i="47" s="1"/>
  <c r="AI21" i="47"/>
  <c r="AC21" i="47"/>
  <c r="AC66" i="47" s="1"/>
  <c r="AJ20" i="47"/>
  <c r="AI20" i="47"/>
  <c r="AC20" i="47"/>
  <c r="AC110" i="47" s="1"/>
  <c r="AI19" i="47"/>
  <c r="AC19" i="47"/>
  <c r="AC109" i="47" s="1"/>
  <c r="AI18" i="47"/>
  <c r="AC18" i="47"/>
  <c r="AC63" i="47" s="1"/>
  <c r="AC17" i="47"/>
  <c r="AJ19" i="47" s="1"/>
  <c r="AC16" i="47"/>
  <c r="AA102" i="47"/>
  <c r="AA101" i="47"/>
  <c r="AD100" i="47"/>
  <c r="AC55" i="47"/>
  <c r="AC100" i="47" s="1"/>
  <c r="Y100" i="47"/>
  <c r="X54" i="47"/>
  <c r="X53" i="47"/>
  <c r="X97" i="47"/>
  <c r="X96" i="47"/>
  <c r="X50" i="47"/>
  <c r="M129" i="46"/>
  <c r="E129" i="46"/>
  <c r="M128" i="46"/>
  <c r="E128" i="46"/>
  <c r="M127" i="46"/>
  <c r="E127" i="46"/>
  <c r="M126" i="46"/>
  <c r="E126" i="46"/>
  <c r="M125" i="46"/>
  <c r="E125" i="46"/>
  <c r="M124" i="46"/>
  <c r="E124" i="46"/>
  <c r="M123" i="46"/>
  <c r="E123" i="46"/>
  <c r="M122" i="46"/>
  <c r="E122" i="46"/>
  <c r="M121" i="46"/>
  <c r="E121" i="46"/>
  <c r="M120" i="46"/>
  <c r="E120" i="46"/>
  <c r="Y115" i="46"/>
  <c r="W115" i="46"/>
  <c r="U115" i="46"/>
  <c r="G115" i="46"/>
  <c r="E115" i="46"/>
  <c r="B115" i="46"/>
  <c r="Y114" i="46"/>
  <c r="W114" i="46"/>
  <c r="U114" i="46"/>
  <c r="G114" i="46"/>
  <c r="E114" i="46"/>
  <c r="B114" i="46"/>
  <c r="Y113" i="46"/>
  <c r="W113" i="46"/>
  <c r="U113" i="46"/>
  <c r="G113" i="46"/>
  <c r="E113" i="46"/>
  <c r="B113" i="46"/>
  <c r="AC112" i="46"/>
  <c r="Y112" i="46"/>
  <c r="W112" i="46"/>
  <c r="U112" i="46"/>
  <c r="G112" i="46"/>
  <c r="E112" i="46"/>
  <c r="B112" i="46"/>
  <c r="Y111" i="46"/>
  <c r="W111" i="46"/>
  <c r="U111" i="46"/>
  <c r="G111" i="46"/>
  <c r="E111" i="46"/>
  <c r="B111" i="46"/>
  <c r="Y110" i="46"/>
  <c r="W110" i="46"/>
  <c r="U110" i="46"/>
  <c r="G110" i="46"/>
  <c r="E110" i="46"/>
  <c r="B110" i="46"/>
  <c r="Y109" i="46"/>
  <c r="W109" i="46"/>
  <c r="U109" i="46"/>
  <c r="G109" i="46"/>
  <c r="E109" i="46"/>
  <c r="B109" i="46"/>
  <c r="AC108" i="46"/>
  <c r="Y108" i="46"/>
  <c r="W108" i="46"/>
  <c r="U108" i="46"/>
  <c r="G108" i="46"/>
  <c r="E108" i="46"/>
  <c r="B108" i="46"/>
  <c r="Y107" i="46"/>
  <c r="W107" i="46"/>
  <c r="U107" i="46"/>
  <c r="G107" i="46"/>
  <c r="E107" i="46"/>
  <c r="B107" i="46"/>
  <c r="AC106" i="46"/>
  <c r="Y106" i="46"/>
  <c r="W106" i="46"/>
  <c r="U106" i="46"/>
  <c r="G106" i="46"/>
  <c r="E106" i="46"/>
  <c r="B106" i="46"/>
  <c r="I96" i="46"/>
  <c r="X95" i="46"/>
  <c r="AG91" i="46"/>
  <c r="M84" i="46"/>
  <c r="E84" i="46"/>
  <c r="M83" i="46"/>
  <c r="E83" i="46"/>
  <c r="M82" i="46"/>
  <c r="E82" i="46"/>
  <c r="M81" i="46"/>
  <c r="E81" i="46"/>
  <c r="M80" i="46"/>
  <c r="E80" i="46"/>
  <c r="M79" i="46"/>
  <c r="E79" i="46"/>
  <c r="M78" i="46"/>
  <c r="E78" i="46"/>
  <c r="M77" i="46"/>
  <c r="E77" i="46"/>
  <c r="M76" i="46"/>
  <c r="E76" i="46"/>
  <c r="M75" i="46"/>
  <c r="E75" i="46"/>
  <c r="Y70" i="46"/>
  <c r="W70" i="46"/>
  <c r="U70" i="46"/>
  <c r="G70" i="46"/>
  <c r="E70" i="46"/>
  <c r="B70" i="46"/>
  <c r="Y69" i="46"/>
  <c r="W69" i="46"/>
  <c r="U69" i="46"/>
  <c r="G69" i="46"/>
  <c r="E69" i="46"/>
  <c r="B69" i="46"/>
  <c r="Y68" i="46"/>
  <c r="W68" i="46"/>
  <c r="U68" i="46"/>
  <c r="G68" i="46"/>
  <c r="E68" i="46"/>
  <c r="B68" i="46"/>
  <c r="Y67" i="46"/>
  <c r="W67" i="46"/>
  <c r="U67" i="46"/>
  <c r="G67" i="46"/>
  <c r="E67" i="46"/>
  <c r="B67" i="46"/>
  <c r="Y66" i="46"/>
  <c r="W66" i="46"/>
  <c r="U66" i="46"/>
  <c r="G66" i="46"/>
  <c r="E66" i="46"/>
  <c r="B66" i="46"/>
  <c r="Y65" i="46"/>
  <c r="W65" i="46"/>
  <c r="U65" i="46"/>
  <c r="G65" i="46"/>
  <c r="E65" i="46"/>
  <c r="B65" i="46"/>
  <c r="Y64" i="46"/>
  <c r="W64" i="46"/>
  <c r="U64" i="46"/>
  <c r="G64" i="46"/>
  <c r="E64" i="46"/>
  <c r="B64" i="46"/>
  <c r="Y63" i="46"/>
  <c r="W63" i="46"/>
  <c r="U63" i="46"/>
  <c r="G63" i="46"/>
  <c r="E63" i="46"/>
  <c r="B63" i="46"/>
  <c r="AC62" i="46"/>
  <c r="Y62" i="46"/>
  <c r="W62" i="46"/>
  <c r="U62" i="46"/>
  <c r="G62" i="46"/>
  <c r="E62" i="46"/>
  <c r="B62" i="46"/>
  <c r="Y61" i="46"/>
  <c r="W61" i="46"/>
  <c r="U61" i="46"/>
  <c r="G61" i="46"/>
  <c r="E61" i="46"/>
  <c r="B61" i="46"/>
  <c r="AC55" i="46"/>
  <c r="AC100" i="46" s="1"/>
  <c r="I51" i="46"/>
  <c r="B51" i="46"/>
  <c r="AG46" i="46"/>
  <c r="AI27" i="46"/>
  <c r="AI26" i="46"/>
  <c r="AI25" i="46"/>
  <c r="AC25" i="46"/>
  <c r="AC70" i="46" s="1"/>
  <c r="AJ24" i="46"/>
  <c r="AI24" i="46"/>
  <c r="AC24" i="46"/>
  <c r="AJ26" i="46" s="1"/>
  <c r="AI23" i="46"/>
  <c r="AC23" i="46"/>
  <c r="AC113" i="46" s="1"/>
  <c r="AJ22" i="46"/>
  <c r="AI22" i="46"/>
  <c r="AC22" i="46"/>
  <c r="AC67" i="46" s="1"/>
  <c r="AI21" i="46"/>
  <c r="AC21" i="46"/>
  <c r="AC66" i="46" s="1"/>
  <c r="AJ20" i="46"/>
  <c r="AI20" i="46"/>
  <c r="AC20" i="46"/>
  <c r="AC110" i="46" s="1"/>
  <c r="AI19" i="46"/>
  <c r="AC19" i="46"/>
  <c r="AC109" i="46" s="1"/>
  <c r="AI18" i="46"/>
  <c r="AC18" i="46"/>
  <c r="AC63" i="46" s="1"/>
  <c r="AC17" i="46"/>
  <c r="AC16" i="46"/>
  <c r="AC61" i="46" s="1"/>
  <c r="AA102" i="46"/>
  <c r="AA101" i="46"/>
  <c r="AD100" i="46"/>
  <c r="Y100" i="46"/>
  <c r="X55" i="46"/>
  <c r="X100" i="46" s="1"/>
  <c r="X99" i="46"/>
  <c r="X98" i="46"/>
  <c r="X97" i="46"/>
  <c r="X96" i="46"/>
  <c r="X50" i="46"/>
  <c r="M129" i="45"/>
  <c r="E129" i="45"/>
  <c r="M128" i="45"/>
  <c r="E128" i="45"/>
  <c r="M127" i="45"/>
  <c r="E127" i="45"/>
  <c r="M126" i="45"/>
  <c r="E126" i="45"/>
  <c r="M125" i="45"/>
  <c r="E125" i="45"/>
  <c r="M124" i="45"/>
  <c r="E124" i="45"/>
  <c r="M123" i="45"/>
  <c r="E123" i="45"/>
  <c r="M122" i="45"/>
  <c r="E122" i="45"/>
  <c r="M121" i="45"/>
  <c r="E121" i="45"/>
  <c r="M120" i="45"/>
  <c r="E120" i="45"/>
  <c r="Y115" i="45"/>
  <c r="W115" i="45"/>
  <c r="U115" i="45"/>
  <c r="G115" i="45"/>
  <c r="E115" i="45"/>
  <c r="B115" i="45"/>
  <c r="Y114" i="45"/>
  <c r="W114" i="45"/>
  <c r="U114" i="45"/>
  <c r="G114" i="45"/>
  <c r="E114" i="45"/>
  <c r="B114" i="45"/>
  <c r="Y113" i="45"/>
  <c r="W113" i="45"/>
  <c r="U113" i="45"/>
  <c r="G113" i="45"/>
  <c r="E113" i="45"/>
  <c r="B113" i="45"/>
  <c r="AC112" i="45"/>
  <c r="Y112" i="45"/>
  <c r="W112" i="45"/>
  <c r="U112" i="45"/>
  <c r="G112" i="45"/>
  <c r="E112" i="45"/>
  <c r="B112" i="45"/>
  <c r="Y111" i="45"/>
  <c r="W111" i="45"/>
  <c r="U111" i="45"/>
  <c r="G111" i="45"/>
  <c r="E111" i="45"/>
  <c r="B111" i="45"/>
  <c r="Y110" i="45"/>
  <c r="W110" i="45"/>
  <c r="U110" i="45"/>
  <c r="G110" i="45"/>
  <c r="E110" i="45"/>
  <c r="B110" i="45"/>
  <c r="Y109" i="45"/>
  <c r="W109" i="45"/>
  <c r="U109" i="45"/>
  <c r="G109" i="45"/>
  <c r="E109" i="45"/>
  <c r="B109" i="45"/>
  <c r="AC108" i="45"/>
  <c r="Y108" i="45"/>
  <c r="W108" i="45"/>
  <c r="U108" i="45"/>
  <c r="G108" i="45"/>
  <c r="E108" i="45"/>
  <c r="B108" i="45"/>
  <c r="Y107" i="45"/>
  <c r="W107" i="45"/>
  <c r="U107" i="45"/>
  <c r="G107" i="45"/>
  <c r="E107" i="45"/>
  <c r="B107" i="45"/>
  <c r="AC106" i="45"/>
  <c r="Y106" i="45"/>
  <c r="W106" i="45"/>
  <c r="U106" i="45"/>
  <c r="G106" i="45"/>
  <c r="E106" i="45"/>
  <c r="B106" i="45"/>
  <c r="I96" i="45"/>
  <c r="X95" i="45"/>
  <c r="AG91" i="45"/>
  <c r="M84" i="45"/>
  <c r="E84" i="45"/>
  <c r="M83" i="45"/>
  <c r="E83" i="45"/>
  <c r="M82" i="45"/>
  <c r="E82" i="45"/>
  <c r="M81" i="45"/>
  <c r="E81" i="45"/>
  <c r="M80" i="45"/>
  <c r="E80" i="45"/>
  <c r="M79" i="45"/>
  <c r="E79" i="45"/>
  <c r="M78" i="45"/>
  <c r="E78" i="45"/>
  <c r="M77" i="45"/>
  <c r="E77" i="45"/>
  <c r="M76" i="45"/>
  <c r="E76" i="45"/>
  <c r="M75" i="45"/>
  <c r="E75" i="45"/>
  <c r="Y70" i="45"/>
  <c r="W70" i="45"/>
  <c r="U70" i="45"/>
  <c r="G70" i="45"/>
  <c r="E70" i="45"/>
  <c r="B70" i="45"/>
  <c r="Y69" i="45"/>
  <c r="W69" i="45"/>
  <c r="U69" i="45"/>
  <c r="G69" i="45"/>
  <c r="E69" i="45"/>
  <c r="B69" i="45"/>
  <c r="Y68" i="45"/>
  <c r="W68" i="45"/>
  <c r="U68" i="45"/>
  <c r="G68" i="45"/>
  <c r="E68" i="45"/>
  <c r="B68" i="45"/>
  <c r="Y67" i="45"/>
  <c r="W67" i="45"/>
  <c r="U67" i="45"/>
  <c r="G67" i="45"/>
  <c r="E67" i="45"/>
  <c r="B67" i="45"/>
  <c r="Y66" i="45"/>
  <c r="W66" i="45"/>
  <c r="U66" i="45"/>
  <c r="G66" i="45"/>
  <c r="E66" i="45"/>
  <c r="B66" i="45"/>
  <c r="Y65" i="45"/>
  <c r="W65" i="45"/>
  <c r="U65" i="45"/>
  <c r="G65" i="45"/>
  <c r="E65" i="45"/>
  <c r="B65" i="45"/>
  <c r="Y64" i="45"/>
  <c r="W64" i="45"/>
  <c r="U64" i="45"/>
  <c r="G64" i="45"/>
  <c r="E64" i="45"/>
  <c r="B64" i="45"/>
  <c r="Y63" i="45"/>
  <c r="W63" i="45"/>
  <c r="U63" i="45"/>
  <c r="G63" i="45"/>
  <c r="E63" i="45"/>
  <c r="B63" i="45"/>
  <c r="AC62" i="45"/>
  <c r="Y62" i="45"/>
  <c r="W62" i="45"/>
  <c r="U62" i="45"/>
  <c r="G62" i="45"/>
  <c r="E62" i="45"/>
  <c r="B62" i="45"/>
  <c r="Y61" i="45"/>
  <c r="W61" i="45"/>
  <c r="U61" i="45"/>
  <c r="G61" i="45"/>
  <c r="E61" i="45"/>
  <c r="B61" i="45"/>
  <c r="I51" i="45"/>
  <c r="B51" i="45"/>
  <c r="AG46" i="45"/>
  <c r="AI27" i="45"/>
  <c r="AI26" i="45"/>
  <c r="AI25" i="45"/>
  <c r="AC25" i="45"/>
  <c r="AC70" i="45" s="1"/>
  <c r="AJ24" i="45"/>
  <c r="AI24" i="45"/>
  <c r="AC24" i="45"/>
  <c r="AJ26" i="45" s="1"/>
  <c r="AI23" i="45"/>
  <c r="AC23" i="45"/>
  <c r="AC113" i="45" s="1"/>
  <c r="AJ22" i="45"/>
  <c r="AI22" i="45"/>
  <c r="AC22" i="45"/>
  <c r="AC67" i="45" s="1"/>
  <c r="AI21" i="45"/>
  <c r="AC21" i="45"/>
  <c r="AJ23" i="45" s="1"/>
  <c r="AJ20" i="45"/>
  <c r="AI20" i="45"/>
  <c r="AC20" i="45"/>
  <c r="AC110" i="45" s="1"/>
  <c r="AI19" i="45"/>
  <c r="AC19" i="45"/>
  <c r="AC109" i="45" s="1"/>
  <c r="AI18" i="45"/>
  <c r="AC18" i="45"/>
  <c r="AC63" i="45" s="1"/>
  <c r="AC17" i="45"/>
  <c r="AC16" i="45"/>
  <c r="AC61" i="45" s="1"/>
  <c r="AA102" i="45"/>
  <c r="AA101" i="45"/>
  <c r="AD100" i="45"/>
  <c r="AC55" i="45"/>
  <c r="AC100" i="45" s="1"/>
  <c r="Y100" i="45"/>
  <c r="X55" i="45"/>
  <c r="X100" i="45" s="1"/>
  <c r="X99" i="45"/>
  <c r="X53" i="45"/>
  <c r="X97" i="45"/>
  <c r="X96" i="45"/>
  <c r="X50" i="45"/>
  <c r="M129" i="44"/>
  <c r="E129" i="44"/>
  <c r="M128" i="44"/>
  <c r="E128" i="44"/>
  <c r="M127" i="44"/>
  <c r="E127" i="44"/>
  <c r="M126" i="44"/>
  <c r="E126" i="44"/>
  <c r="M125" i="44"/>
  <c r="E125" i="44"/>
  <c r="M124" i="44"/>
  <c r="E124" i="44"/>
  <c r="M123" i="44"/>
  <c r="E123" i="44"/>
  <c r="M122" i="44"/>
  <c r="E122" i="44"/>
  <c r="M121" i="44"/>
  <c r="E121" i="44"/>
  <c r="M120" i="44"/>
  <c r="E120" i="44"/>
  <c r="Y115" i="44"/>
  <c r="W115" i="44"/>
  <c r="U115" i="44"/>
  <c r="G115" i="44"/>
  <c r="E115" i="44"/>
  <c r="B115" i="44"/>
  <c r="Y114" i="44"/>
  <c r="W114" i="44"/>
  <c r="U114" i="44"/>
  <c r="G114" i="44"/>
  <c r="E114" i="44"/>
  <c r="B114" i="44"/>
  <c r="Y113" i="44"/>
  <c r="W113" i="44"/>
  <c r="U113" i="44"/>
  <c r="G113" i="44"/>
  <c r="E113" i="44"/>
  <c r="B113" i="44"/>
  <c r="AC112" i="44"/>
  <c r="Y112" i="44"/>
  <c r="W112" i="44"/>
  <c r="U112" i="44"/>
  <c r="G112" i="44"/>
  <c r="E112" i="44"/>
  <c r="B112" i="44"/>
  <c r="Y111" i="44"/>
  <c r="W111" i="44"/>
  <c r="U111" i="44"/>
  <c r="G111" i="44"/>
  <c r="E111" i="44"/>
  <c r="B111" i="44"/>
  <c r="Y110" i="44"/>
  <c r="W110" i="44"/>
  <c r="U110" i="44"/>
  <c r="G110" i="44"/>
  <c r="E110" i="44"/>
  <c r="B110" i="44"/>
  <c r="Y109" i="44"/>
  <c r="W109" i="44"/>
  <c r="U109" i="44"/>
  <c r="G109" i="44"/>
  <c r="E109" i="44"/>
  <c r="B109" i="44"/>
  <c r="AC108" i="44"/>
  <c r="Y108" i="44"/>
  <c r="W108" i="44"/>
  <c r="U108" i="44"/>
  <c r="G108" i="44"/>
  <c r="E108" i="44"/>
  <c r="B108" i="44"/>
  <c r="Y107" i="44"/>
  <c r="W107" i="44"/>
  <c r="U107" i="44"/>
  <c r="G107" i="44"/>
  <c r="E107" i="44"/>
  <c r="B107" i="44"/>
  <c r="AC106" i="44"/>
  <c r="Y106" i="44"/>
  <c r="W106" i="44"/>
  <c r="U106" i="44"/>
  <c r="G106" i="44"/>
  <c r="E106" i="44"/>
  <c r="B106" i="44"/>
  <c r="I96" i="44"/>
  <c r="AG91" i="44"/>
  <c r="M84" i="44"/>
  <c r="E84" i="44"/>
  <c r="M83" i="44"/>
  <c r="E83" i="44"/>
  <c r="M82" i="44"/>
  <c r="E82" i="44"/>
  <c r="M81" i="44"/>
  <c r="E81" i="44"/>
  <c r="M80" i="44"/>
  <c r="E80" i="44"/>
  <c r="M79" i="44"/>
  <c r="E79" i="44"/>
  <c r="M78" i="44"/>
  <c r="E78" i="44"/>
  <c r="M77" i="44"/>
  <c r="E77" i="44"/>
  <c r="M76" i="44"/>
  <c r="E76" i="44"/>
  <c r="M75" i="44"/>
  <c r="E75" i="44"/>
  <c r="Y70" i="44"/>
  <c r="W70" i="44"/>
  <c r="U70" i="44"/>
  <c r="G70" i="44"/>
  <c r="E70" i="44"/>
  <c r="B70" i="44"/>
  <c r="Y69" i="44"/>
  <c r="W69" i="44"/>
  <c r="U69" i="44"/>
  <c r="G69" i="44"/>
  <c r="E69" i="44"/>
  <c r="B69" i="44"/>
  <c r="Y68" i="44"/>
  <c r="W68" i="44"/>
  <c r="U68" i="44"/>
  <c r="G68" i="44"/>
  <c r="E68" i="44"/>
  <c r="B68" i="44"/>
  <c r="Y67" i="44"/>
  <c r="W67" i="44"/>
  <c r="U67" i="44"/>
  <c r="G67" i="44"/>
  <c r="E67" i="44"/>
  <c r="B67" i="44"/>
  <c r="Y66" i="44"/>
  <c r="W66" i="44"/>
  <c r="U66" i="44"/>
  <c r="G66" i="44"/>
  <c r="E66" i="44"/>
  <c r="B66" i="44"/>
  <c r="Y65" i="44"/>
  <c r="W65" i="44"/>
  <c r="U65" i="44"/>
  <c r="G65" i="44"/>
  <c r="E65" i="44"/>
  <c r="B65" i="44"/>
  <c r="Y64" i="44"/>
  <c r="W64" i="44"/>
  <c r="U64" i="44"/>
  <c r="G64" i="44"/>
  <c r="E64" i="44"/>
  <c r="B64" i="44"/>
  <c r="Y63" i="44"/>
  <c r="W63" i="44"/>
  <c r="U63" i="44"/>
  <c r="G63" i="44"/>
  <c r="E63" i="44"/>
  <c r="B63" i="44"/>
  <c r="AC62" i="44"/>
  <c r="Y62" i="44"/>
  <c r="W62" i="44"/>
  <c r="U62" i="44"/>
  <c r="G62" i="44"/>
  <c r="E62" i="44"/>
  <c r="B62" i="44"/>
  <c r="Y61" i="44"/>
  <c r="W61" i="44"/>
  <c r="U61" i="44"/>
  <c r="G61" i="44"/>
  <c r="E61" i="44"/>
  <c r="B61" i="44"/>
  <c r="AC55" i="44"/>
  <c r="AC100" i="44" s="1"/>
  <c r="X54" i="44"/>
  <c r="I51" i="44"/>
  <c r="B51" i="44"/>
  <c r="AG46" i="44"/>
  <c r="AI27" i="44"/>
  <c r="AI26" i="44"/>
  <c r="AI25" i="44"/>
  <c r="AC25" i="44"/>
  <c r="AC115" i="44" s="1"/>
  <c r="AJ24" i="44"/>
  <c r="AI24" i="44"/>
  <c r="AC24" i="44"/>
  <c r="AJ26" i="44" s="1"/>
  <c r="AI23" i="44"/>
  <c r="AC23" i="44"/>
  <c r="AC113" i="44" s="1"/>
  <c r="AJ22" i="44"/>
  <c r="AI22" i="44"/>
  <c r="AC22" i="44"/>
  <c r="AC67" i="44" s="1"/>
  <c r="AI21" i="44"/>
  <c r="AC21" i="44"/>
  <c r="AJ23" i="44" s="1"/>
  <c r="AJ20" i="44"/>
  <c r="AI20" i="44"/>
  <c r="AC20" i="44"/>
  <c r="AC110" i="44" s="1"/>
  <c r="AI19" i="44"/>
  <c r="AC19" i="44"/>
  <c r="AC109" i="44" s="1"/>
  <c r="AI18" i="44"/>
  <c r="AC18" i="44"/>
  <c r="AC63" i="44" s="1"/>
  <c r="AC17" i="44"/>
  <c r="AC16" i="44"/>
  <c r="AC61" i="44" s="1"/>
  <c r="AA102" i="44"/>
  <c r="AA101" i="44"/>
  <c r="AD100" i="44"/>
  <c r="Y100" i="44"/>
  <c r="X55" i="44"/>
  <c r="X100" i="44" s="1"/>
  <c r="X99" i="44"/>
  <c r="X53" i="44"/>
  <c r="X97" i="44"/>
  <c r="X96" i="44"/>
  <c r="X50" i="44"/>
  <c r="M129" i="43"/>
  <c r="E129" i="43"/>
  <c r="M128" i="43"/>
  <c r="E128" i="43"/>
  <c r="M127" i="43"/>
  <c r="E127" i="43"/>
  <c r="M126" i="43"/>
  <c r="E126" i="43"/>
  <c r="M125" i="43"/>
  <c r="E125" i="43"/>
  <c r="M124" i="43"/>
  <c r="E124" i="43"/>
  <c r="M123" i="43"/>
  <c r="E123" i="43"/>
  <c r="M122" i="43"/>
  <c r="E122" i="43"/>
  <c r="M121" i="43"/>
  <c r="E121" i="43"/>
  <c r="M120" i="43"/>
  <c r="E120" i="43"/>
  <c r="Y115" i="43"/>
  <c r="W115" i="43"/>
  <c r="U115" i="43"/>
  <c r="G115" i="43"/>
  <c r="E115" i="43"/>
  <c r="B115" i="43"/>
  <c r="Y114" i="43"/>
  <c r="W114" i="43"/>
  <c r="U114" i="43"/>
  <c r="G114" i="43"/>
  <c r="E114" i="43"/>
  <c r="B114" i="43"/>
  <c r="Y113" i="43"/>
  <c r="W113" i="43"/>
  <c r="U113" i="43"/>
  <c r="G113" i="43"/>
  <c r="E113" i="43"/>
  <c r="B113" i="43"/>
  <c r="AC112" i="43"/>
  <c r="Y112" i="43"/>
  <c r="W112" i="43"/>
  <c r="U112" i="43"/>
  <c r="G112" i="43"/>
  <c r="E112" i="43"/>
  <c r="B112" i="43"/>
  <c r="Y111" i="43"/>
  <c r="W111" i="43"/>
  <c r="U111" i="43"/>
  <c r="G111" i="43"/>
  <c r="E111" i="43"/>
  <c r="B111" i="43"/>
  <c r="Y110" i="43"/>
  <c r="W110" i="43"/>
  <c r="U110" i="43"/>
  <c r="G110" i="43"/>
  <c r="E110" i="43"/>
  <c r="B110" i="43"/>
  <c r="Y109" i="43"/>
  <c r="W109" i="43"/>
  <c r="U109" i="43"/>
  <c r="G109" i="43"/>
  <c r="E109" i="43"/>
  <c r="B109" i="43"/>
  <c r="AC108" i="43"/>
  <c r="Y108" i="43"/>
  <c r="W108" i="43"/>
  <c r="U108" i="43"/>
  <c r="G108" i="43"/>
  <c r="E108" i="43"/>
  <c r="B108" i="43"/>
  <c r="Y107" i="43"/>
  <c r="W107" i="43"/>
  <c r="U107" i="43"/>
  <c r="G107" i="43"/>
  <c r="E107" i="43"/>
  <c r="B107" i="43"/>
  <c r="AC106" i="43"/>
  <c r="Y106" i="43"/>
  <c r="W106" i="43"/>
  <c r="U106" i="43"/>
  <c r="G106" i="43"/>
  <c r="E106" i="43"/>
  <c r="B106" i="43"/>
  <c r="I96" i="43"/>
  <c r="AG91" i="43"/>
  <c r="M84" i="43"/>
  <c r="E84" i="43"/>
  <c r="M83" i="43"/>
  <c r="E83" i="43"/>
  <c r="M82" i="43"/>
  <c r="E82" i="43"/>
  <c r="M81" i="43"/>
  <c r="E81" i="43"/>
  <c r="M80" i="43"/>
  <c r="E80" i="43"/>
  <c r="M79" i="43"/>
  <c r="E79" i="43"/>
  <c r="M78" i="43"/>
  <c r="E78" i="43"/>
  <c r="M77" i="43"/>
  <c r="E77" i="43"/>
  <c r="M76" i="43"/>
  <c r="E76" i="43"/>
  <c r="M75" i="43"/>
  <c r="E75" i="43"/>
  <c r="Y70" i="43"/>
  <c r="W70" i="43"/>
  <c r="U70" i="43"/>
  <c r="G70" i="43"/>
  <c r="E70" i="43"/>
  <c r="B70" i="43"/>
  <c r="Y69" i="43"/>
  <c r="W69" i="43"/>
  <c r="U69" i="43"/>
  <c r="G69" i="43"/>
  <c r="E69" i="43"/>
  <c r="B69" i="43"/>
  <c r="Y68" i="43"/>
  <c r="W68" i="43"/>
  <c r="U68" i="43"/>
  <c r="G68" i="43"/>
  <c r="E68" i="43"/>
  <c r="B68" i="43"/>
  <c r="Y67" i="43"/>
  <c r="W67" i="43"/>
  <c r="U67" i="43"/>
  <c r="G67" i="43"/>
  <c r="E67" i="43"/>
  <c r="B67" i="43"/>
  <c r="Y66" i="43"/>
  <c r="W66" i="43"/>
  <c r="U66" i="43"/>
  <c r="G66" i="43"/>
  <c r="E66" i="43"/>
  <c r="B66" i="43"/>
  <c r="Y65" i="43"/>
  <c r="W65" i="43"/>
  <c r="U65" i="43"/>
  <c r="G65" i="43"/>
  <c r="E65" i="43"/>
  <c r="B65" i="43"/>
  <c r="Y64" i="43"/>
  <c r="W64" i="43"/>
  <c r="U64" i="43"/>
  <c r="G64" i="43"/>
  <c r="E64" i="43"/>
  <c r="B64" i="43"/>
  <c r="Y63" i="43"/>
  <c r="W63" i="43"/>
  <c r="U63" i="43"/>
  <c r="G63" i="43"/>
  <c r="E63" i="43"/>
  <c r="B63" i="43"/>
  <c r="AC62" i="43"/>
  <c r="Y62" i="43"/>
  <c r="W62" i="43"/>
  <c r="U62" i="43"/>
  <c r="G62" i="43"/>
  <c r="E62" i="43"/>
  <c r="B62" i="43"/>
  <c r="Y61" i="43"/>
  <c r="W61" i="43"/>
  <c r="U61" i="43"/>
  <c r="G61" i="43"/>
  <c r="E61" i="43"/>
  <c r="B61" i="43"/>
  <c r="I51" i="43"/>
  <c r="B51" i="43"/>
  <c r="AG46" i="43"/>
  <c r="AI27" i="43"/>
  <c r="AI26" i="43"/>
  <c r="AI25" i="43"/>
  <c r="AC25" i="43"/>
  <c r="AC115" i="43" s="1"/>
  <c r="AJ24" i="43"/>
  <c r="AI24" i="43"/>
  <c r="AC24" i="43"/>
  <c r="AJ26" i="43" s="1"/>
  <c r="AI23" i="43"/>
  <c r="AC23" i="43"/>
  <c r="AC113" i="43" s="1"/>
  <c r="AJ22" i="43"/>
  <c r="AI22" i="43"/>
  <c r="AC22" i="43"/>
  <c r="AC67" i="43" s="1"/>
  <c r="AI21" i="43"/>
  <c r="AC21" i="43"/>
  <c r="AJ23" i="43" s="1"/>
  <c r="AJ20" i="43"/>
  <c r="AI20" i="43"/>
  <c r="AC20" i="43"/>
  <c r="AC110" i="43" s="1"/>
  <c r="AI19" i="43"/>
  <c r="AC19" i="43"/>
  <c r="AC109" i="43" s="1"/>
  <c r="AI18" i="43"/>
  <c r="AC18" i="43"/>
  <c r="AC63" i="43" s="1"/>
  <c r="AC17" i="43"/>
  <c r="AC16" i="43"/>
  <c r="AC61" i="43" s="1"/>
  <c r="AA102" i="43"/>
  <c r="AA101" i="43"/>
  <c r="AD100" i="43"/>
  <c r="AC55" i="43"/>
  <c r="AC100" i="43" s="1"/>
  <c r="Y100" i="43"/>
  <c r="X55" i="43"/>
  <c r="X100" i="43" s="1"/>
  <c r="X99" i="43"/>
  <c r="X53" i="43"/>
  <c r="X97" i="43"/>
  <c r="X96" i="43"/>
  <c r="X50" i="43"/>
  <c r="M129" i="42"/>
  <c r="E129" i="42"/>
  <c r="M128" i="42"/>
  <c r="E128" i="42"/>
  <c r="M127" i="42"/>
  <c r="E127" i="42"/>
  <c r="M126" i="42"/>
  <c r="E126" i="42"/>
  <c r="M125" i="42"/>
  <c r="E125" i="42"/>
  <c r="M124" i="42"/>
  <c r="E124" i="42"/>
  <c r="M123" i="42"/>
  <c r="E123" i="42"/>
  <c r="M122" i="42"/>
  <c r="E122" i="42"/>
  <c r="M121" i="42"/>
  <c r="E121" i="42"/>
  <c r="M120" i="42"/>
  <c r="E120" i="42"/>
  <c r="Y115" i="42"/>
  <c r="W115" i="42"/>
  <c r="U115" i="42"/>
  <c r="G115" i="42"/>
  <c r="E115" i="42"/>
  <c r="B115" i="42"/>
  <c r="Y114" i="42"/>
  <c r="W114" i="42"/>
  <c r="U114" i="42"/>
  <c r="G114" i="42"/>
  <c r="E114" i="42"/>
  <c r="B114" i="42"/>
  <c r="Y113" i="42"/>
  <c r="W113" i="42"/>
  <c r="U113" i="42"/>
  <c r="G113" i="42"/>
  <c r="E113" i="42"/>
  <c r="B113" i="42"/>
  <c r="AC112" i="42"/>
  <c r="Y112" i="42"/>
  <c r="W112" i="42"/>
  <c r="U112" i="42"/>
  <c r="G112" i="42"/>
  <c r="E112" i="42"/>
  <c r="B112" i="42"/>
  <c r="Y111" i="42"/>
  <c r="W111" i="42"/>
  <c r="U111" i="42"/>
  <c r="G111" i="42"/>
  <c r="E111" i="42"/>
  <c r="B111" i="42"/>
  <c r="Y110" i="42"/>
  <c r="W110" i="42"/>
  <c r="U110" i="42"/>
  <c r="G110" i="42"/>
  <c r="E110" i="42"/>
  <c r="B110" i="42"/>
  <c r="Y109" i="42"/>
  <c r="W109" i="42"/>
  <c r="U109" i="42"/>
  <c r="G109" i="42"/>
  <c r="E109" i="42"/>
  <c r="B109" i="42"/>
  <c r="AC108" i="42"/>
  <c r="Y108" i="42"/>
  <c r="W108" i="42"/>
  <c r="U108" i="42"/>
  <c r="G108" i="42"/>
  <c r="E108" i="42"/>
  <c r="B108" i="42"/>
  <c r="Y107" i="42"/>
  <c r="W107" i="42"/>
  <c r="U107" i="42"/>
  <c r="G107" i="42"/>
  <c r="E107" i="42"/>
  <c r="B107" i="42"/>
  <c r="AC106" i="42"/>
  <c r="Y106" i="42"/>
  <c r="W106" i="42"/>
  <c r="U106" i="42"/>
  <c r="G106" i="42"/>
  <c r="E106" i="42"/>
  <c r="B106" i="42"/>
  <c r="I96" i="42"/>
  <c r="AG91" i="42"/>
  <c r="M84" i="42"/>
  <c r="E84" i="42"/>
  <c r="M83" i="42"/>
  <c r="E83" i="42"/>
  <c r="M82" i="42"/>
  <c r="E82" i="42"/>
  <c r="M81" i="42"/>
  <c r="E81" i="42"/>
  <c r="M80" i="42"/>
  <c r="E80" i="42"/>
  <c r="M79" i="42"/>
  <c r="E79" i="42"/>
  <c r="M78" i="42"/>
  <c r="E78" i="42"/>
  <c r="M77" i="42"/>
  <c r="E77" i="42"/>
  <c r="M76" i="42"/>
  <c r="E76" i="42"/>
  <c r="M75" i="42"/>
  <c r="E75" i="42"/>
  <c r="Y70" i="42"/>
  <c r="W70" i="42"/>
  <c r="U70" i="42"/>
  <c r="G70" i="42"/>
  <c r="E70" i="42"/>
  <c r="B70" i="42"/>
  <c r="Y69" i="42"/>
  <c r="W69" i="42"/>
  <c r="U69" i="42"/>
  <c r="G69" i="42"/>
  <c r="E69" i="42"/>
  <c r="B69" i="42"/>
  <c r="Y68" i="42"/>
  <c r="W68" i="42"/>
  <c r="U68" i="42"/>
  <c r="G68" i="42"/>
  <c r="E68" i="42"/>
  <c r="B68" i="42"/>
  <c r="Y67" i="42"/>
  <c r="W67" i="42"/>
  <c r="U67" i="42"/>
  <c r="G67" i="42"/>
  <c r="E67" i="42"/>
  <c r="B67" i="42"/>
  <c r="Y66" i="42"/>
  <c r="W66" i="42"/>
  <c r="U66" i="42"/>
  <c r="G66" i="42"/>
  <c r="E66" i="42"/>
  <c r="B66" i="42"/>
  <c r="Y65" i="42"/>
  <c r="W65" i="42"/>
  <c r="U65" i="42"/>
  <c r="G65" i="42"/>
  <c r="E65" i="42"/>
  <c r="B65" i="42"/>
  <c r="Y64" i="42"/>
  <c r="W64" i="42"/>
  <c r="U64" i="42"/>
  <c r="G64" i="42"/>
  <c r="E64" i="42"/>
  <c r="B64" i="42"/>
  <c r="Y63" i="42"/>
  <c r="W63" i="42"/>
  <c r="U63" i="42"/>
  <c r="G63" i="42"/>
  <c r="E63" i="42"/>
  <c r="B63" i="42"/>
  <c r="AC62" i="42"/>
  <c r="Y62" i="42"/>
  <c r="W62" i="42"/>
  <c r="U62" i="42"/>
  <c r="G62" i="42"/>
  <c r="E62" i="42"/>
  <c r="B62" i="42"/>
  <c r="Y61" i="42"/>
  <c r="W61" i="42"/>
  <c r="U61" i="42"/>
  <c r="G61" i="42"/>
  <c r="E61" i="42"/>
  <c r="B61" i="42"/>
  <c r="I51" i="42"/>
  <c r="B51" i="42"/>
  <c r="AG46" i="42"/>
  <c r="AI27" i="42"/>
  <c r="AI26" i="42"/>
  <c r="AI25" i="42"/>
  <c r="AC25" i="42"/>
  <c r="AC70" i="42" s="1"/>
  <c r="AJ24" i="42"/>
  <c r="AI24" i="42"/>
  <c r="AC24" i="42"/>
  <c r="AJ26" i="42" s="1"/>
  <c r="AI23" i="42"/>
  <c r="AC23" i="42"/>
  <c r="AC113" i="42" s="1"/>
  <c r="AJ22" i="42"/>
  <c r="AI22" i="42"/>
  <c r="AC22" i="42"/>
  <c r="AC67" i="42" s="1"/>
  <c r="AI21" i="42"/>
  <c r="AC21" i="42"/>
  <c r="AJ23" i="42" s="1"/>
  <c r="AJ20" i="42"/>
  <c r="AI20" i="42"/>
  <c r="AC20" i="42"/>
  <c r="AC110" i="42" s="1"/>
  <c r="AI19" i="42"/>
  <c r="AC19" i="42"/>
  <c r="AC109" i="42" s="1"/>
  <c r="AI18" i="42"/>
  <c r="AC18" i="42"/>
  <c r="AC63" i="42" s="1"/>
  <c r="AC17" i="42"/>
  <c r="AC16" i="42"/>
  <c r="AC61" i="42" s="1"/>
  <c r="AA102" i="42"/>
  <c r="AA101" i="42"/>
  <c r="AD100" i="42"/>
  <c r="AC55" i="42"/>
  <c r="AC100" i="42" s="1"/>
  <c r="Y100" i="42"/>
  <c r="X55" i="42"/>
  <c r="X100" i="42" s="1"/>
  <c r="X99" i="42"/>
  <c r="X53" i="42"/>
  <c r="X97" i="42"/>
  <c r="X96" i="42"/>
  <c r="X50" i="42"/>
  <c r="M129" i="41"/>
  <c r="E129" i="41"/>
  <c r="M128" i="41"/>
  <c r="E128" i="41"/>
  <c r="M127" i="41"/>
  <c r="E127" i="41"/>
  <c r="M126" i="41"/>
  <c r="E126" i="41"/>
  <c r="M125" i="41"/>
  <c r="E125" i="41"/>
  <c r="M124" i="41"/>
  <c r="E124" i="41"/>
  <c r="M123" i="41"/>
  <c r="E123" i="41"/>
  <c r="M122" i="41"/>
  <c r="E122" i="41"/>
  <c r="M121" i="41"/>
  <c r="E121" i="41"/>
  <c r="M120" i="41"/>
  <c r="E120" i="41"/>
  <c r="Y115" i="41"/>
  <c r="W115" i="41"/>
  <c r="U115" i="41"/>
  <c r="G115" i="41"/>
  <c r="E115" i="41"/>
  <c r="B115" i="41"/>
  <c r="Y114" i="41"/>
  <c r="W114" i="41"/>
  <c r="U114" i="41"/>
  <c r="G114" i="41"/>
  <c r="E114" i="41"/>
  <c r="B114" i="41"/>
  <c r="Y113" i="41"/>
  <c r="W113" i="41"/>
  <c r="U113" i="41"/>
  <c r="G113" i="41"/>
  <c r="E113" i="41"/>
  <c r="B113" i="41"/>
  <c r="AC112" i="41"/>
  <c r="Y112" i="41"/>
  <c r="W112" i="41"/>
  <c r="U112" i="41"/>
  <c r="G112" i="41"/>
  <c r="E112" i="41"/>
  <c r="B112" i="41"/>
  <c r="Y111" i="41"/>
  <c r="W111" i="41"/>
  <c r="U111" i="41"/>
  <c r="G111" i="41"/>
  <c r="E111" i="41"/>
  <c r="B111" i="41"/>
  <c r="Y110" i="41"/>
  <c r="W110" i="41"/>
  <c r="U110" i="41"/>
  <c r="G110" i="41"/>
  <c r="E110" i="41"/>
  <c r="B110" i="41"/>
  <c r="Y109" i="41"/>
  <c r="W109" i="41"/>
  <c r="U109" i="41"/>
  <c r="G109" i="41"/>
  <c r="E109" i="41"/>
  <c r="B109" i="41"/>
  <c r="AC108" i="41"/>
  <c r="Y108" i="41"/>
  <c r="W108" i="41"/>
  <c r="U108" i="41"/>
  <c r="G108" i="41"/>
  <c r="E108" i="41"/>
  <c r="B108" i="41"/>
  <c r="Y107" i="41"/>
  <c r="W107" i="41"/>
  <c r="U107" i="41"/>
  <c r="G107" i="41"/>
  <c r="E107" i="41"/>
  <c r="B107" i="41"/>
  <c r="AC106" i="41"/>
  <c r="Y106" i="41"/>
  <c r="W106" i="41"/>
  <c r="U106" i="41"/>
  <c r="G106" i="41"/>
  <c r="E106" i="41"/>
  <c r="B106" i="41"/>
  <c r="I96" i="41"/>
  <c r="AG91" i="41"/>
  <c r="M84" i="41"/>
  <c r="E84" i="41"/>
  <c r="M83" i="41"/>
  <c r="E83" i="41"/>
  <c r="M82" i="41"/>
  <c r="E82" i="41"/>
  <c r="M81" i="41"/>
  <c r="E81" i="41"/>
  <c r="M80" i="41"/>
  <c r="E80" i="41"/>
  <c r="M79" i="41"/>
  <c r="E79" i="41"/>
  <c r="M78" i="41"/>
  <c r="E78" i="41"/>
  <c r="M77" i="41"/>
  <c r="E77" i="41"/>
  <c r="M76" i="41"/>
  <c r="E76" i="41"/>
  <c r="M75" i="41"/>
  <c r="E75" i="41"/>
  <c r="Y70" i="41"/>
  <c r="W70" i="41"/>
  <c r="U70" i="41"/>
  <c r="G70" i="41"/>
  <c r="E70" i="41"/>
  <c r="B70" i="41"/>
  <c r="Y69" i="41"/>
  <c r="W69" i="41"/>
  <c r="U69" i="41"/>
  <c r="G69" i="41"/>
  <c r="E69" i="41"/>
  <c r="B69" i="41"/>
  <c r="Y68" i="41"/>
  <c r="W68" i="41"/>
  <c r="U68" i="41"/>
  <c r="G68" i="41"/>
  <c r="E68" i="41"/>
  <c r="B68" i="41"/>
  <c r="Y67" i="41"/>
  <c r="W67" i="41"/>
  <c r="U67" i="41"/>
  <c r="G67" i="41"/>
  <c r="E67" i="41"/>
  <c r="B67" i="41"/>
  <c r="Y66" i="41"/>
  <c r="W66" i="41"/>
  <c r="U66" i="41"/>
  <c r="G66" i="41"/>
  <c r="E66" i="41"/>
  <c r="B66" i="41"/>
  <c r="Y65" i="41"/>
  <c r="W65" i="41"/>
  <c r="U65" i="41"/>
  <c r="G65" i="41"/>
  <c r="E65" i="41"/>
  <c r="B65" i="41"/>
  <c r="Y64" i="41"/>
  <c r="W64" i="41"/>
  <c r="U64" i="41"/>
  <c r="G64" i="41"/>
  <c r="E64" i="41"/>
  <c r="B64" i="41"/>
  <c r="Y63" i="41"/>
  <c r="W63" i="41"/>
  <c r="U63" i="41"/>
  <c r="G63" i="41"/>
  <c r="E63" i="41"/>
  <c r="B63" i="41"/>
  <c r="AC62" i="41"/>
  <c r="Y62" i="41"/>
  <c r="W62" i="41"/>
  <c r="U62" i="41"/>
  <c r="G62" i="41"/>
  <c r="E62" i="41"/>
  <c r="B62" i="41"/>
  <c r="Y61" i="41"/>
  <c r="W61" i="41"/>
  <c r="U61" i="41"/>
  <c r="G61" i="41"/>
  <c r="E61" i="41"/>
  <c r="B61" i="41"/>
  <c r="I51" i="41"/>
  <c r="B51" i="41"/>
  <c r="AG46" i="41"/>
  <c r="AI27" i="41"/>
  <c r="AI26" i="41"/>
  <c r="AI25" i="41"/>
  <c r="AC25" i="41"/>
  <c r="AC115" i="41" s="1"/>
  <c r="AJ24" i="41"/>
  <c r="AI24" i="41"/>
  <c r="AC24" i="41"/>
  <c r="AJ26" i="41" s="1"/>
  <c r="AI23" i="41"/>
  <c r="AC23" i="41"/>
  <c r="AC113" i="41" s="1"/>
  <c r="AJ22" i="41"/>
  <c r="AI22" i="41"/>
  <c r="AC22" i="41"/>
  <c r="AC67" i="41" s="1"/>
  <c r="AI21" i="41"/>
  <c r="AC21" i="41"/>
  <c r="AJ23" i="41" s="1"/>
  <c r="AJ20" i="41"/>
  <c r="AI20" i="41"/>
  <c r="AC20" i="41"/>
  <c r="AC110" i="41" s="1"/>
  <c r="AI19" i="41"/>
  <c r="AC19" i="41"/>
  <c r="AC109" i="41" s="1"/>
  <c r="AI18" i="41"/>
  <c r="AC18" i="41"/>
  <c r="AC63" i="41" s="1"/>
  <c r="AC17" i="41"/>
  <c r="AJ19" i="41" s="1"/>
  <c r="AC16" i="41"/>
  <c r="AA102" i="41"/>
  <c r="AA101" i="41"/>
  <c r="AD100" i="41"/>
  <c r="AC55" i="41"/>
  <c r="AC100" i="41" s="1"/>
  <c r="Y100" i="41"/>
  <c r="X55" i="41"/>
  <c r="X100" i="41" s="1"/>
  <c r="X99" i="41"/>
  <c r="X53" i="41"/>
  <c r="X97" i="41"/>
  <c r="X96" i="41"/>
  <c r="X50" i="41"/>
  <c r="M129" i="40"/>
  <c r="E129" i="40"/>
  <c r="M128" i="40"/>
  <c r="E128" i="40"/>
  <c r="M127" i="40"/>
  <c r="E127" i="40"/>
  <c r="M126" i="40"/>
  <c r="E126" i="40"/>
  <c r="M125" i="40"/>
  <c r="E125" i="40"/>
  <c r="M124" i="40"/>
  <c r="E124" i="40"/>
  <c r="M123" i="40"/>
  <c r="E123" i="40"/>
  <c r="M122" i="40"/>
  <c r="E122" i="40"/>
  <c r="M121" i="40"/>
  <c r="E121" i="40"/>
  <c r="M120" i="40"/>
  <c r="E120" i="40"/>
  <c r="Y115" i="40"/>
  <c r="W115" i="40"/>
  <c r="U115" i="40"/>
  <c r="G115" i="40"/>
  <c r="E115" i="40"/>
  <c r="B115" i="40"/>
  <c r="Y114" i="40"/>
  <c r="W114" i="40"/>
  <c r="U114" i="40"/>
  <c r="G114" i="40"/>
  <c r="E114" i="40"/>
  <c r="B114" i="40"/>
  <c r="Y113" i="40"/>
  <c r="W113" i="40"/>
  <c r="U113" i="40"/>
  <c r="G113" i="40"/>
  <c r="E113" i="40"/>
  <c r="B113" i="40"/>
  <c r="AC112" i="40"/>
  <c r="Y112" i="40"/>
  <c r="W112" i="40"/>
  <c r="U112" i="40"/>
  <c r="G112" i="40"/>
  <c r="E112" i="40"/>
  <c r="B112" i="40"/>
  <c r="Y111" i="40"/>
  <c r="W111" i="40"/>
  <c r="U111" i="40"/>
  <c r="G111" i="40"/>
  <c r="E111" i="40"/>
  <c r="B111" i="40"/>
  <c r="Y110" i="40"/>
  <c r="W110" i="40"/>
  <c r="U110" i="40"/>
  <c r="G110" i="40"/>
  <c r="E110" i="40"/>
  <c r="B110" i="40"/>
  <c r="Y109" i="40"/>
  <c r="W109" i="40"/>
  <c r="U109" i="40"/>
  <c r="G109" i="40"/>
  <c r="E109" i="40"/>
  <c r="B109" i="40"/>
  <c r="Y108" i="40"/>
  <c r="W108" i="40"/>
  <c r="U108" i="40"/>
  <c r="G108" i="40"/>
  <c r="E108" i="40"/>
  <c r="B108" i="40"/>
  <c r="AC107" i="40"/>
  <c r="Y107" i="40"/>
  <c r="W107" i="40"/>
  <c r="U107" i="40"/>
  <c r="G107" i="40"/>
  <c r="E107" i="40"/>
  <c r="B107" i="40"/>
  <c r="Y106" i="40"/>
  <c r="W106" i="40"/>
  <c r="U106" i="40"/>
  <c r="G106" i="40"/>
  <c r="E106" i="40"/>
  <c r="B106" i="40"/>
  <c r="X99" i="40"/>
  <c r="I96" i="40"/>
  <c r="AG91" i="40"/>
  <c r="M84" i="40"/>
  <c r="E84" i="40"/>
  <c r="M83" i="40"/>
  <c r="E83" i="40"/>
  <c r="M82" i="40"/>
  <c r="E82" i="40"/>
  <c r="M81" i="40"/>
  <c r="E81" i="40"/>
  <c r="M80" i="40"/>
  <c r="E80" i="40"/>
  <c r="M79" i="40"/>
  <c r="E79" i="40"/>
  <c r="M78" i="40"/>
  <c r="E78" i="40"/>
  <c r="M77" i="40"/>
  <c r="E77" i="40"/>
  <c r="M76" i="40"/>
  <c r="E76" i="40"/>
  <c r="M75" i="40"/>
  <c r="E75" i="40"/>
  <c r="Y70" i="40"/>
  <c r="W70" i="40"/>
  <c r="U70" i="40"/>
  <c r="G70" i="40"/>
  <c r="E70" i="40"/>
  <c r="B70" i="40"/>
  <c r="AC69" i="40"/>
  <c r="Y69" i="40"/>
  <c r="W69" i="40"/>
  <c r="U69" i="40"/>
  <c r="G69" i="40"/>
  <c r="E69" i="40"/>
  <c r="B69" i="40"/>
  <c r="Y68" i="40"/>
  <c r="W68" i="40"/>
  <c r="U68" i="40"/>
  <c r="G68" i="40"/>
  <c r="E68" i="40"/>
  <c r="B68" i="40"/>
  <c r="AC67" i="40"/>
  <c r="Y67" i="40"/>
  <c r="W67" i="40"/>
  <c r="U67" i="40"/>
  <c r="G67" i="40"/>
  <c r="E67" i="40"/>
  <c r="B67" i="40"/>
  <c r="AC66" i="40"/>
  <c r="Y66" i="40"/>
  <c r="W66" i="40"/>
  <c r="U66" i="40"/>
  <c r="G66" i="40"/>
  <c r="E66" i="40"/>
  <c r="B66" i="40"/>
  <c r="AC65" i="40"/>
  <c r="Y65" i="40"/>
  <c r="W65" i="40"/>
  <c r="U65" i="40"/>
  <c r="G65" i="40"/>
  <c r="E65" i="40"/>
  <c r="B65" i="40"/>
  <c r="Y64" i="40"/>
  <c r="W64" i="40"/>
  <c r="U64" i="40"/>
  <c r="G64" i="40"/>
  <c r="E64" i="40"/>
  <c r="B64" i="40"/>
  <c r="Y63" i="40"/>
  <c r="W63" i="40"/>
  <c r="U63" i="40"/>
  <c r="G63" i="40"/>
  <c r="E63" i="40"/>
  <c r="B63" i="40"/>
  <c r="AC62" i="40"/>
  <c r="Y62" i="40"/>
  <c r="W62" i="40"/>
  <c r="U62" i="40"/>
  <c r="G62" i="40"/>
  <c r="E62" i="40"/>
  <c r="B62" i="40"/>
  <c r="Y61" i="40"/>
  <c r="W61" i="40"/>
  <c r="U61" i="40"/>
  <c r="G61" i="40"/>
  <c r="E61" i="40"/>
  <c r="B61" i="40"/>
  <c r="AC55" i="40"/>
  <c r="AC100" i="40" s="1"/>
  <c r="X54" i="40"/>
  <c r="X53" i="40"/>
  <c r="I51" i="40"/>
  <c r="B51" i="40"/>
  <c r="AG46" i="40"/>
  <c r="AI27" i="40"/>
  <c r="AJ26" i="40"/>
  <c r="AI26" i="40"/>
  <c r="AI25" i="40"/>
  <c r="AC25" i="40"/>
  <c r="AJ24" i="40"/>
  <c r="AI24" i="40"/>
  <c r="AC24" i="40"/>
  <c r="AC114" i="40" s="1"/>
  <c r="AI23" i="40"/>
  <c r="AC23" i="40"/>
  <c r="AJ22" i="40"/>
  <c r="AI22" i="40"/>
  <c r="AC22" i="40"/>
  <c r="AI21" i="40"/>
  <c r="AC21" i="40"/>
  <c r="AI20" i="40"/>
  <c r="AC20" i="40"/>
  <c r="AC110" i="40" s="1"/>
  <c r="AI19" i="40"/>
  <c r="AC19" i="40"/>
  <c r="AI18" i="40"/>
  <c r="AC18" i="40"/>
  <c r="AC108" i="40" s="1"/>
  <c r="AC17" i="40"/>
  <c r="AJ19" i="40" s="1"/>
  <c r="AC16" i="40"/>
  <c r="AC106" i="40" s="1"/>
  <c r="AD55" i="40"/>
  <c r="X55" i="40"/>
  <c r="X100" i="40" s="1"/>
  <c r="X98" i="40"/>
  <c r="X50" i="40"/>
  <c r="M129" i="39"/>
  <c r="E129" i="39"/>
  <c r="M128" i="39"/>
  <c r="E128" i="39"/>
  <c r="M127" i="39"/>
  <c r="E127" i="39"/>
  <c r="M126" i="39"/>
  <c r="E126" i="39"/>
  <c r="M125" i="39"/>
  <c r="E125" i="39"/>
  <c r="M124" i="39"/>
  <c r="E124" i="39"/>
  <c r="M123" i="39"/>
  <c r="E123" i="39"/>
  <c r="M122" i="39"/>
  <c r="E122" i="39"/>
  <c r="M121" i="39"/>
  <c r="E121" i="39"/>
  <c r="M120" i="39"/>
  <c r="E120" i="39"/>
  <c r="Y115" i="39"/>
  <c r="W115" i="39"/>
  <c r="U115" i="39"/>
  <c r="G115" i="39"/>
  <c r="E115" i="39"/>
  <c r="B115" i="39"/>
  <c r="Y114" i="39"/>
  <c r="W114" i="39"/>
  <c r="U114" i="39"/>
  <c r="G114" i="39"/>
  <c r="E114" i="39"/>
  <c r="B114" i="39"/>
  <c r="Y113" i="39"/>
  <c r="W113" i="39"/>
  <c r="U113" i="39"/>
  <c r="G113" i="39"/>
  <c r="E113" i="39"/>
  <c r="B113" i="39"/>
  <c r="AC112" i="39"/>
  <c r="Y112" i="39"/>
  <c r="W112" i="39"/>
  <c r="U112" i="39"/>
  <c r="G112" i="39"/>
  <c r="E112" i="39"/>
  <c r="B112" i="39"/>
  <c r="Y111" i="39"/>
  <c r="W111" i="39"/>
  <c r="U111" i="39"/>
  <c r="G111" i="39"/>
  <c r="E111" i="39"/>
  <c r="B111" i="39"/>
  <c r="Y110" i="39"/>
  <c r="W110" i="39"/>
  <c r="U110" i="39"/>
  <c r="G110" i="39"/>
  <c r="E110" i="39"/>
  <c r="B110" i="39"/>
  <c r="Y109" i="39"/>
  <c r="W109" i="39"/>
  <c r="U109" i="39"/>
  <c r="G109" i="39"/>
  <c r="E109" i="39"/>
  <c r="B109" i="39"/>
  <c r="AC108" i="39"/>
  <c r="Y108" i="39"/>
  <c r="W108" i="39"/>
  <c r="U108" i="39"/>
  <c r="G108" i="39"/>
  <c r="E108" i="39"/>
  <c r="B108" i="39"/>
  <c r="Y107" i="39"/>
  <c r="W107" i="39"/>
  <c r="U107" i="39"/>
  <c r="G107" i="39"/>
  <c r="E107" i="39"/>
  <c r="B107" i="39"/>
  <c r="Y106" i="39"/>
  <c r="W106" i="39"/>
  <c r="U106" i="39"/>
  <c r="G106" i="39"/>
  <c r="E106" i="39"/>
  <c r="B106" i="39"/>
  <c r="X98" i="39"/>
  <c r="I96" i="39"/>
  <c r="AG91" i="39"/>
  <c r="M84" i="39"/>
  <c r="E84" i="39"/>
  <c r="M83" i="39"/>
  <c r="E83" i="39"/>
  <c r="M82" i="39"/>
  <c r="E82" i="39"/>
  <c r="M81" i="39"/>
  <c r="E81" i="39"/>
  <c r="M80" i="39"/>
  <c r="E80" i="39"/>
  <c r="M79" i="39"/>
  <c r="E79" i="39"/>
  <c r="M78" i="39"/>
  <c r="E78" i="39"/>
  <c r="M77" i="39"/>
  <c r="E77" i="39"/>
  <c r="M76" i="39"/>
  <c r="E76" i="39"/>
  <c r="M75" i="39"/>
  <c r="E75" i="39"/>
  <c r="Y70" i="39"/>
  <c r="W70" i="39"/>
  <c r="U70" i="39"/>
  <c r="G70" i="39"/>
  <c r="E70" i="39"/>
  <c r="B70" i="39"/>
  <c r="AC69" i="39"/>
  <c r="Y69" i="39"/>
  <c r="W69" i="39"/>
  <c r="U69" i="39"/>
  <c r="G69" i="39"/>
  <c r="E69" i="39"/>
  <c r="B69" i="39"/>
  <c r="Y68" i="39"/>
  <c r="W68" i="39"/>
  <c r="U68" i="39"/>
  <c r="G68" i="39"/>
  <c r="E68" i="39"/>
  <c r="B68" i="39"/>
  <c r="Y67" i="39"/>
  <c r="W67" i="39"/>
  <c r="U67" i="39"/>
  <c r="G67" i="39"/>
  <c r="E67" i="39"/>
  <c r="B67" i="39"/>
  <c r="Y66" i="39"/>
  <c r="W66" i="39"/>
  <c r="U66" i="39"/>
  <c r="G66" i="39"/>
  <c r="E66" i="39"/>
  <c r="B66" i="39"/>
  <c r="AC65" i="39"/>
  <c r="Y65" i="39"/>
  <c r="W65" i="39"/>
  <c r="U65" i="39"/>
  <c r="G65" i="39"/>
  <c r="E65" i="39"/>
  <c r="B65" i="39"/>
  <c r="Y64" i="39"/>
  <c r="W64" i="39"/>
  <c r="U64" i="39"/>
  <c r="G64" i="39"/>
  <c r="E64" i="39"/>
  <c r="B64" i="39"/>
  <c r="Y63" i="39"/>
  <c r="W63" i="39"/>
  <c r="U63" i="39"/>
  <c r="G63" i="39"/>
  <c r="E63" i="39"/>
  <c r="B63" i="39"/>
  <c r="AC62" i="39"/>
  <c r="Y62" i="39"/>
  <c r="W62" i="39"/>
  <c r="U62" i="39"/>
  <c r="G62" i="39"/>
  <c r="E62" i="39"/>
  <c r="B62" i="39"/>
  <c r="Y61" i="39"/>
  <c r="W61" i="39"/>
  <c r="U61" i="39"/>
  <c r="G61" i="39"/>
  <c r="E61" i="39"/>
  <c r="B61" i="39"/>
  <c r="AD55" i="39"/>
  <c r="X54" i="39"/>
  <c r="I51" i="39"/>
  <c r="B51" i="39"/>
  <c r="AG46" i="39"/>
  <c r="AI27" i="39"/>
  <c r="AI26" i="39"/>
  <c r="AI25" i="39"/>
  <c r="AC25" i="39"/>
  <c r="AC115" i="39" s="1"/>
  <c r="AJ24" i="39"/>
  <c r="AI24" i="39"/>
  <c r="AC24" i="39"/>
  <c r="AJ26" i="39" s="1"/>
  <c r="AI23" i="39"/>
  <c r="AC23" i="39"/>
  <c r="AC113" i="39" s="1"/>
  <c r="AJ22" i="39"/>
  <c r="AI22" i="39"/>
  <c r="AC22" i="39"/>
  <c r="AC67" i="39" s="1"/>
  <c r="AI21" i="39"/>
  <c r="AC21" i="39"/>
  <c r="AJ23" i="39" s="1"/>
  <c r="AJ20" i="39"/>
  <c r="AI20" i="39"/>
  <c r="AC20" i="39"/>
  <c r="AC110" i="39" s="1"/>
  <c r="AI19" i="39"/>
  <c r="AC19" i="39"/>
  <c r="AC109" i="39" s="1"/>
  <c r="AJ18" i="39"/>
  <c r="AI18" i="39"/>
  <c r="AC18" i="39"/>
  <c r="AC63" i="39" s="1"/>
  <c r="AC17" i="39"/>
  <c r="AJ19" i="39" s="1"/>
  <c r="AC16" i="39"/>
  <c r="AA102" i="39"/>
  <c r="AA101" i="39"/>
  <c r="AD100" i="39"/>
  <c r="AC55" i="39"/>
  <c r="AC100" i="39" s="1"/>
  <c r="Y100" i="39"/>
  <c r="X55" i="39"/>
  <c r="X100" i="39" s="1"/>
  <c r="X99" i="39"/>
  <c r="X53" i="39"/>
  <c r="X97" i="39"/>
  <c r="X96" i="39"/>
  <c r="X50" i="39"/>
  <c r="M129" i="38"/>
  <c r="E129" i="38"/>
  <c r="M128" i="38"/>
  <c r="E128" i="38"/>
  <c r="M127" i="38"/>
  <c r="E127" i="38"/>
  <c r="M126" i="38"/>
  <c r="E126" i="38"/>
  <c r="M125" i="38"/>
  <c r="E125" i="38"/>
  <c r="M124" i="38"/>
  <c r="E124" i="38"/>
  <c r="M123" i="38"/>
  <c r="E123" i="38"/>
  <c r="M122" i="38"/>
  <c r="E122" i="38"/>
  <c r="M121" i="38"/>
  <c r="E121" i="38"/>
  <c r="M120" i="38"/>
  <c r="E120" i="38"/>
  <c r="Y115" i="38"/>
  <c r="W115" i="38"/>
  <c r="U115" i="38"/>
  <c r="G115" i="38"/>
  <c r="E115" i="38"/>
  <c r="B115" i="38"/>
  <c r="Y114" i="38"/>
  <c r="W114" i="38"/>
  <c r="U114" i="38"/>
  <c r="G114" i="38"/>
  <c r="E114" i="38"/>
  <c r="B114" i="38"/>
  <c r="Y113" i="38"/>
  <c r="W113" i="38"/>
  <c r="U113" i="38"/>
  <c r="G113" i="38"/>
  <c r="E113" i="38"/>
  <c r="B113" i="38"/>
  <c r="AC112" i="38"/>
  <c r="Y112" i="38"/>
  <c r="W112" i="38"/>
  <c r="U112" i="38"/>
  <c r="G112" i="38"/>
  <c r="E112" i="38"/>
  <c r="B112" i="38"/>
  <c r="Y111" i="38"/>
  <c r="W111" i="38"/>
  <c r="U111" i="38"/>
  <c r="G111" i="38"/>
  <c r="E111" i="38"/>
  <c r="B111" i="38"/>
  <c r="Y110" i="38"/>
  <c r="W110" i="38"/>
  <c r="U110" i="38"/>
  <c r="G110" i="38"/>
  <c r="E110" i="38"/>
  <c r="B110" i="38"/>
  <c r="Y109" i="38"/>
  <c r="W109" i="38"/>
  <c r="U109" i="38"/>
  <c r="G109" i="38"/>
  <c r="E109" i="38"/>
  <c r="B109" i="38"/>
  <c r="AC108" i="38"/>
  <c r="Y108" i="38"/>
  <c r="W108" i="38"/>
  <c r="U108" i="38"/>
  <c r="G108" i="38"/>
  <c r="E108" i="38"/>
  <c r="B108" i="38"/>
  <c r="Y107" i="38"/>
  <c r="W107" i="38"/>
  <c r="U107" i="38"/>
  <c r="G107" i="38"/>
  <c r="E107" i="38"/>
  <c r="B107" i="38"/>
  <c r="Y106" i="38"/>
  <c r="W106" i="38"/>
  <c r="U106" i="38"/>
  <c r="G106" i="38"/>
  <c r="E106" i="38"/>
  <c r="B106" i="38"/>
  <c r="I96" i="38"/>
  <c r="X95" i="38"/>
  <c r="AG91" i="38"/>
  <c r="M84" i="38"/>
  <c r="E84" i="38"/>
  <c r="M83" i="38"/>
  <c r="E83" i="38"/>
  <c r="M82" i="38"/>
  <c r="E82" i="38"/>
  <c r="M81" i="38"/>
  <c r="E81" i="38"/>
  <c r="M80" i="38"/>
  <c r="E80" i="38"/>
  <c r="M79" i="38"/>
  <c r="E79" i="38"/>
  <c r="M78" i="38"/>
  <c r="E78" i="38"/>
  <c r="M77" i="38"/>
  <c r="E77" i="38"/>
  <c r="M76" i="38"/>
  <c r="E76" i="38"/>
  <c r="M75" i="38"/>
  <c r="E75" i="38"/>
  <c r="Y70" i="38"/>
  <c r="W70" i="38"/>
  <c r="U70" i="38"/>
  <c r="G70" i="38"/>
  <c r="E70" i="38"/>
  <c r="B70" i="38"/>
  <c r="Y69" i="38"/>
  <c r="W69" i="38"/>
  <c r="U69" i="38"/>
  <c r="G69" i="38"/>
  <c r="E69" i="38"/>
  <c r="B69" i="38"/>
  <c r="Y68" i="38"/>
  <c r="W68" i="38"/>
  <c r="U68" i="38"/>
  <c r="G68" i="38"/>
  <c r="E68" i="38"/>
  <c r="B68" i="38"/>
  <c r="Y67" i="38"/>
  <c r="W67" i="38"/>
  <c r="U67" i="38"/>
  <c r="G67" i="38"/>
  <c r="E67" i="38"/>
  <c r="B67" i="38"/>
  <c r="Y66" i="38"/>
  <c r="W66" i="38"/>
  <c r="U66" i="38"/>
  <c r="G66" i="38"/>
  <c r="E66" i="38"/>
  <c r="B66" i="38"/>
  <c r="Y65" i="38"/>
  <c r="W65" i="38"/>
  <c r="U65" i="38"/>
  <c r="G65" i="38"/>
  <c r="E65" i="38"/>
  <c r="B65" i="38"/>
  <c r="Y64" i="38"/>
  <c r="W64" i="38"/>
  <c r="U64" i="38"/>
  <c r="G64" i="38"/>
  <c r="E64" i="38"/>
  <c r="B64" i="38"/>
  <c r="Y63" i="38"/>
  <c r="W63" i="38"/>
  <c r="U63" i="38"/>
  <c r="G63" i="38"/>
  <c r="E63" i="38"/>
  <c r="B63" i="38"/>
  <c r="AC62" i="38"/>
  <c r="Y62" i="38"/>
  <c r="W62" i="38"/>
  <c r="U62" i="38"/>
  <c r="G62" i="38"/>
  <c r="E62" i="38"/>
  <c r="B62" i="38"/>
  <c r="Y61" i="38"/>
  <c r="W61" i="38"/>
  <c r="U61" i="38"/>
  <c r="G61" i="38"/>
  <c r="E61" i="38"/>
  <c r="B61" i="38"/>
  <c r="I51" i="38"/>
  <c r="B51" i="38"/>
  <c r="AG46" i="38"/>
  <c r="AI27" i="38"/>
  <c r="AI26" i="38"/>
  <c r="AI25" i="38"/>
  <c r="AC25" i="38"/>
  <c r="AC70" i="38" s="1"/>
  <c r="AJ24" i="38"/>
  <c r="AI24" i="38"/>
  <c r="AC24" i="38"/>
  <c r="AJ26" i="38" s="1"/>
  <c r="AI23" i="38"/>
  <c r="AC23" i="38"/>
  <c r="AC113" i="38" s="1"/>
  <c r="AJ22" i="38"/>
  <c r="AI22" i="38"/>
  <c r="AC22" i="38"/>
  <c r="AC67" i="38" s="1"/>
  <c r="AI21" i="38"/>
  <c r="AC21" i="38"/>
  <c r="AJ23" i="38" s="1"/>
  <c r="AJ20" i="38"/>
  <c r="AI20" i="38"/>
  <c r="AC20" i="38"/>
  <c r="AC110" i="38" s="1"/>
  <c r="AI19" i="38"/>
  <c r="AC19" i="38"/>
  <c r="AC109" i="38" s="1"/>
  <c r="AI18" i="38"/>
  <c r="AC18" i="38"/>
  <c r="AC63" i="38" s="1"/>
  <c r="AC17" i="38"/>
  <c r="AJ19" i="38" s="1"/>
  <c r="AC16" i="38"/>
  <c r="AA102" i="38"/>
  <c r="AA101" i="38"/>
  <c r="AD100" i="38"/>
  <c r="AC55" i="38"/>
  <c r="AC100" i="38" s="1"/>
  <c r="Y100" i="38"/>
  <c r="X55" i="38"/>
  <c r="X100" i="38" s="1"/>
  <c r="X99" i="38"/>
  <c r="X53" i="38"/>
  <c r="X97" i="38"/>
  <c r="X96" i="38"/>
  <c r="X50" i="38"/>
  <c r="M129" i="37"/>
  <c r="E129" i="37"/>
  <c r="M128" i="37"/>
  <c r="E128" i="37"/>
  <c r="M127" i="37"/>
  <c r="E127" i="37"/>
  <c r="M126" i="37"/>
  <c r="E126" i="37"/>
  <c r="M125" i="37"/>
  <c r="E125" i="37"/>
  <c r="M124" i="37"/>
  <c r="E124" i="37"/>
  <c r="M123" i="37"/>
  <c r="E123" i="37"/>
  <c r="M122" i="37"/>
  <c r="E122" i="37"/>
  <c r="M121" i="37"/>
  <c r="E121" i="37"/>
  <c r="M120" i="37"/>
  <c r="E120" i="37"/>
  <c r="Y115" i="37"/>
  <c r="W115" i="37"/>
  <c r="U115" i="37"/>
  <c r="G115" i="37"/>
  <c r="E115" i="37"/>
  <c r="B115" i="37"/>
  <c r="Y114" i="37"/>
  <c r="W114" i="37"/>
  <c r="U114" i="37"/>
  <c r="G114" i="37"/>
  <c r="E114" i="37"/>
  <c r="B114" i="37"/>
  <c r="Y113" i="37"/>
  <c r="W113" i="37"/>
  <c r="U113" i="37"/>
  <c r="G113" i="37"/>
  <c r="E113" i="37"/>
  <c r="B113" i="37"/>
  <c r="AC112" i="37"/>
  <c r="Y112" i="37"/>
  <c r="W112" i="37"/>
  <c r="U112" i="37"/>
  <c r="G112" i="37"/>
  <c r="E112" i="37"/>
  <c r="B112" i="37"/>
  <c r="Y111" i="37"/>
  <c r="W111" i="37"/>
  <c r="U111" i="37"/>
  <c r="G111" i="37"/>
  <c r="E111" i="37"/>
  <c r="B111" i="37"/>
  <c r="Y110" i="37"/>
  <c r="W110" i="37"/>
  <c r="U110" i="37"/>
  <c r="G110" i="37"/>
  <c r="E110" i="37"/>
  <c r="B110" i="37"/>
  <c r="Y109" i="37"/>
  <c r="W109" i="37"/>
  <c r="U109" i="37"/>
  <c r="G109" i="37"/>
  <c r="E109" i="37"/>
  <c r="B109" i="37"/>
  <c r="AC108" i="37"/>
  <c r="Y108" i="37"/>
  <c r="W108" i="37"/>
  <c r="U108" i="37"/>
  <c r="G108" i="37"/>
  <c r="E108" i="37"/>
  <c r="B108" i="37"/>
  <c r="AC107" i="37"/>
  <c r="Y107" i="37"/>
  <c r="W107" i="37"/>
  <c r="U107" i="37"/>
  <c r="G107" i="37"/>
  <c r="E107" i="37"/>
  <c r="B107" i="37"/>
  <c r="Y106" i="37"/>
  <c r="W106" i="37"/>
  <c r="U106" i="37"/>
  <c r="G106" i="37"/>
  <c r="E106" i="37"/>
  <c r="B106" i="37"/>
  <c r="I96" i="37"/>
  <c r="AG91" i="37"/>
  <c r="M84" i="37"/>
  <c r="E84" i="37"/>
  <c r="M83" i="37"/>
  <c r="E83" i="37"/>
  <c r="M82" i="37"/>
  <c r="E82" i="37"/>
  <c r="M81" i="37"/>
  <c r="E81" i="37"/>
  <c r="M80" i="37"/>
  <c r="E80" i="37"/>
  <c r="M79" i="37"/>
  <c r="E79" i="37"/>
  <c r="M78" i="37"/>
  <c r="E78" i="37"/>
  <c r="M77" i="37"/>
  <c r="E77" i="37"/>
  <c r="M76" i="37"/>
  <c r="E76" i="37"/>
  <c r="M75" i="37"/>
  <c r="E75" i="37"/>
  <c r="Y70" i="37"/>
  <c r="W70" i="37"/>
  <c r="U70" i="37"/>
  <c r="G70" i="37"/>
  <c r="E70" i="37"/>
  <c r="B70" i="37"/>
  <c r="AC69" i="37"/>
  <c r="Y69" i="37"/>
  <c r="W69" i="37"/>
  <c r="U69" i="37"/>
  <c r="G69" i="37"/>
  <c r="E69" i="37"/>
  <c r="B69" i="37"/>
  <c r="Y68" i="37"/>
  <c r="W68" i="37"/>
  <c r="U68" i="37"/>
  <c r="G68" i="37"/>
  <c r="E68" i="37"/>
  <c r="B68" i="37"/>
  <c r="AC67" i="37"/>
  <c r="Y67" i="37"/>
  <c r="W67" i="37"/>
  <c r="U67" i="37"/>
  <c r="G67" i="37"/>
  <c r="E67" i="37"/>
  <c r="B67" i="37"/>
  <c r="Y66" i="37"/>
  <c r="W66" i="37"/>
  <c r="U66" i="37"/>
  <c r="G66" i="37"/>
  <c r="E66" i="37"/>
  <c r="B66" i="37"/>
  <c r="AC65" i="37"/>
  <c r="Y65" i="37"/>
  <c r="W65" i="37"/>
  <c r="U65" i="37"/>
  <c r="G65" i="37"/>
  <c r="E65" i="37"/>
  <c r="B65" i="37"/>
  <c r="Y64" i="37"/>
  <c r="W64" i="37"/>
  <c r="U64" i="37"/>
  <c r="G64" i="37"/>
  <c r="E64" i="37"/>
  <c r="B64" i="37"/>
  <c r="Y63" i="37"/>
  <c r="W63" i="37"/>
  <c r="U63" i="37"/>
  <c r="G63" i="37"/>
  <c r="E63" i="37"/>
  <c r="B63" i="37"/>
  <c r="AC62" i="37"/>
  <c r="Y62" i="37"/>
  <c r="W62" i="37"/>
  <c r="U62" i="37"/>
  <c r="G62" i="37"/>
  <c r="E62" i="37"/>
  <c r="B62" i="37"/>
  <c r="Y61" i="37"/>
  <c r="W61" i="37"/>
  <c r="U61" i="37"/>
  <c r="G61" i="37"/>
  <c r="E61" i="37"/>
  <c r="B61" i="37"/>
  <c r="X55" i="37"/>
  <c r="X100" i="37" s="1"/>
  <c r="X51" i="37"/>
  <c r="I51" i="37"/>
  <c r="B51" i="37"/>
  <c r="AG46" i="37"/>
  <c r="AI27" i="37"/>
  <c r="AJ26" i="37"/>
  <c r="AI26" i="37"/>
  <c r="AI25" i="37"/>
  <c r="AC25" i="37"/>
  <c r="AC115" i="37" s="1"/>
  <c r="AJ24" i="37"/>
  <c r="AI24" i="37"/>
  <c r="AC24" i="37"/>
  <c r="AC114" i="37" s="1"/>
  <c r="AI23" i="37"/>
  <c r="AC23" i="37"/>
  <c r="AC113" i="37" s="1"/>
  <c r="AJ22" i="37"/>
  <c r="AI22" i="37"/>
  <c r="AC22" i="37"/>
  <c r="AI21" i="37"/>
  <c r="AC21" i="37"/>
  <c r="AJ23" i="37" s="1"/>
  <c r="AJ20" i="37"/>
  <c r="AI20" i="37"/>
  <c r="AC20" i="37"/>
  <c r="AC110" i="37" s="1"/>
  <c r="AI19" i="37"/>
  <c r="AC19" i="37"/>
  <c r="AC109" i="37" s="1"/>
  <c r="AI18" i="37"/>
  <c r="AC18" i="37"/>
  <c r="AC63" i="37" s="1"/>
  <c r="AC17" i="37"/>
  <c r="AJ19" i="37" s="1"/>
  <c r="AC16" i="37"/>
  <c r="AA102" i="37"/>
  <c r="AA101" i="37"/>
  <c r="AD100" i="37"/>
  <c r="AC55" i="37"/>
  <c r="AC100" i="37" s="1"/>
  <c r="Y100" i="37"/>
  <c r="X99" i="37"/>
  <c r="X53" i="37"/>
  <c r="X97" i="37"/>
  <c r="X96" i="37"/>
  <c r="X50" i="37"/>
  <c r="M129" i="36"/>
  <c r="E129" i="36"/>
  <c r="M128" i="36"/>
  <c r="E128" i="36"/>
  <c r="M127" i="36"/>
  <c r="E127" i="36"/>
  <c r="M126" i="36"/>
  <c r="E126" i="36"/>
  <c r="M125" i="36"/>
  <c r="E125" i="36"/>
  <c r="M124" i="36"/>
  <c r="E124" i="36"/>
  <c r="M123" i="36"/>
  <c r="E123" i="36"/>
  <c r="M122" i="36"/>
  <c r="E122" i="36"/>
  <c r="M121" i="36"/>
  <c r="E121" i="36"/>
  <c r="M120" i="36"/>
  <c r="E120" i="36"/>
  <c r="Y115" i="36"/>
  <c r="W115" i="36"/>
  <c r="U115" i="36"/>
  <c r="G115" i="36"/>
  <c r="E115" i="36"/>
  <c r="B115" i="36"/>
  <c r="Y114" i="36"/>
  <c r="W114" i="36"/>
  <c r="U114" i="36"/>
  <c r="G114" i="36"/>
  <c r="E114" i="36"/>
  <c r="B114" i="36"/>
  <c r="Y113" i="36"/>
  <c r="W113" i="36"/>
  <c r="U113" i="36"/>
  <c r="G113" i="36"/>
  <c r="E113" i="36"/>
  <c r="B113" i="36"/>
  <c r="AC112" i="36"/>
  <c r="Y112" i="36"/>
  <c r="W112" i="36"/>
  <c r="U112" i="36"/>
  <c r="G112" i="36"/>
  <c r="E112" i="36"/>
  <c r="B112" i="36"/>
  <c r="Y111" i="36"/>
  <c r="W111" i="36"/>
  <c r="U111" i="36"/>
  <c r="G111" i="36"/>
  <c r="E111" i="36"/>
  <c r="B111" i="36"/>
  <c r="Y110" i="36"/>
  <c r="W110" i="36"/>
  <c r="U110" i="36"/>
  <c r="G110" i="36"/>
  <c r="E110" i="36"/>
  <c r="B110" i="36"/>
  <c r="Y109" i="36"/>
  <c r="W109" i="36"/>
  <c r="U109" i="36"/>
  <c r="G109" i="36"/>
  <c r="E109" i="36"/>
  <c r="B109" i="36"/>
  <c r="AC108" i="36"/>
  <c r="Y108" i="36"/>
  <c r="W108" i="36"/>
  <c r="U108" i="36"/>
  <c r="G108" i="36"/>
  <c r="E108" i="36"/>
  <c r="B108" i="36"/>
  <c r="AC107" i="36"/>
  <c r="Y107" i="36"/>
  <c r="W107" i="36"/>
  <c r="U107" i="36"/>
  <c r="G107" i="36"/>
  <c r="E107" i="36"/>
  <c r="B107" i="36"/>
  <c r="Y106" i="36"/>
  <c r="W106" i="36"/>
  <c r="U106" i="36"/>
  <c r="G106" i="36"/>
  <c r="E106" i="36"/>
  <c r="B106" i="36"/>
  <c r="X98" i="36"/>
  <c r="I96" i="36"/>
  <c r="AG91" i="36"/>
  <c r="M84" i="36"/>
  <c r="E84" i="36"/>
  <c r="M83" i="36"/>
  <c r="E83" i="36"/>
  <c r="M82" i="36"/>
  <c r="E82" i="36"/>
  <c r="M81" i="36"/>
  <c r="E81" i="36"/>
  <c r="M80" i="36"/>
  <c r="E80" i="36"/>
  <c r="M79" i="36"/>
  <c r="E79" i="36"/>
  <c r="M78" i="36"/>
  <c r="E78" i="36"/>
  <c r="M77" i="36"/>
  <c r="E77" i="36"/>
  <c r="M76" i="36"/>
  <c r="E76" i="36"/>
  <c r="M75" i="36"/>
  <c r="E75" i="36"/>
  <c r="Y70" i="36"/>
  <c r="W70" i="36"/>
  <c r="U70" i="36"/>
  <c r="G70" i="36"/>
  <c r="E70" i="36"/>
  <c r="B70" i="36"/>
  <c r="AC69" i="36"/>
  <c r="Y69" i="36"/>
  <c r="W69" i="36"/>
  <c r="U69" i="36"/>
  <c r="G69" i="36"/>
  <c r="E69" i="36"/>
  <c r="B69" i="36"/>
  <c r="Y68" i="36"/>
  <c r="W68" i="36"/>
  <c r="U68" i="36"/>
  <c r="G68" i="36"/>
  <c r="E68" i="36"/>
  <c r="B68" i="36"/>
  <c r="Y67" i="36"/>
  <c r="W67" i="36"/>
  <c r="U67" i="36"/>
  <c r="G67" i="36"/>
  <c r="E67" i="36"/>
  <c r="B67" i="36"/>
  <c r="Y66" i="36"/>
  <c r="W66" i="36"/>
  <c r="U66" i="36"/>
  <c r="G66" i="36"/>
  <c r="E66" i="36"/>
  <c r="B66" i="36"/>
  <c r="AC65" i="36"/>
  <c r="Y65" i="36"/>
  <c r="W65" i="36"/>
  <c r="U65" i="36"/>
  <c r="G65" i="36"/>
  <c r="E65" i="36"/>
  <c r="B65" i="36"/>
  <c r="Y64" i="36"/>
  <c r="W64" i="36"/>
  <c r="U64" i="36"/>
  <c r="G64" i="36"/>
  <c r="E64" i="36"/>
  <c r="B64" i="36"/>
  <c r="Y63" i="36"/>
  <c r="W63" i="36"/>
  <c r="U63" i="36"/>
  <c r="G63" i="36"/>
  <c r="E63" i="36"/>
  <c r="B63" i="36"/>
  <c r="AC62" i="36"/>
  <c r="Y62" i="36"/>
  <c r="W62" i="36"/>
  <c r="U62" i="36"/>
  <c r="G62" i="36"/>
  <c r="E62" i="36"/>
  <c r="B62" i="36"/>
  <c r="Y61" i="36"/>
  <c r="W61" i="36"/>
  <c r="U61" i="36"/>
  <c r="G61" i="36"/>
  <c r="E61" i="36"/>
  <c r="B61" i="36"/>
  <c r="X55" i="36"/>
  <c r="X100" i="36" s="1"/>
  <c r="I51" i="36"/>
  <c r="B51" i="36"/>
  <c r="AG46" i="36"/>
  <c r="AI27" i="36"/>
  <c r="AI26" i="36"/>
  <c r="AI25" i="36"/>
  <c r="AC25" i="36"/>
  <c r="AC115" i="36" s="1"/>
  <c r="AJ24" i="36"/>
  <c r="AI24" i="36"/>
  <c r="AC24" i="36"/>
  <c r="AJ26" i="36" s="1"/>
  <c r="AI23" i="36"/>
  <c r="AC23" i="36"/>
  <c r="AC113" i="36" s="1"/>
  <c r="AJ22" i="36"/>
  <c r="AI22" i="36"/>
  <c r="AC22" i="36"/>
  <c r="AC67" i="36" s="1"/>
  <c r="AI21" i="36"/>
  <c r="AC21" i="36"/>
  <c r="AC111" i="36" s="1"/>
  <c r="AJ20" i="36"/>
  <c r="AI20" i="36"/>
  <c r="AC20" i="36"/>
  <c r="AC110" i="36" s="1"/>
  <c r="AI19" i="36"/>
  <c r="AC19" i="36"/>
  <c r="AC109" i="36" s="1"/>
  <c r="AI18" i="36"/>
  <c r="AC18" i="36"/>
  <c r="AC63" i="36" s="1"/>
  <c r="AC17" i="36"/>
  <c r="AJ19" i="36" s="1"/>
  <c r="AC16" i="36"/>
  <c r="AA102" i="36"/>
  <c r="AA101" i="36"/>
  <c r="AD55" i="36"/>
  <c r="AC55" i="36"/>
  <c r="AC100" i="36" s="1"/>
  <c r="Y100" i="36"/>
  <c r="X54" i="36"/>
  <c r="X53" i="36"/>
  <c r="X97" i="36"/>
  <c r="X96" i="36"/>
  <c r="X50" i="36"/>
  <c r="M129" i="35"/>
  <c r="E129" i="35"/>
  <c r="M128" i="35"/>
  <c r="E128" i="35"/>
  <c r="M127" i="35"/>
  <c r="E127" i="35"/>
  <c r="M126" i="35"/>
  <c r="E126" i="35"/>
  <c r="M125" i="35"/>
  <c r="E125" i="35"/>
  <c r="M124" i="35"/>
  <c r="E124" i="35"/>
  <c r="M123" i="35"/>
  <c r="E123" i="35"/>
  <c r="M122" i="35"/>
  <c r="E122" i="35"/>
  <c r="M121" i="35"/>
  <c r="E121" i="35"/>
  <c r="M120" i="35"/>
  <c r="E120" i="35"/>
  <c r="Y115" i="35"/>
  <c r="W115" i="35"/>
  <c r="U115" i="35"/>
  <c r="G115" i="35"/>
  <c r="E115" i="35"/>
  <c r="B115" i="35"/>
  <c r="Y114" i="35"/>
  <c r="W114" i="35"/>
  <c r="U114" i="35"/>
  <c r="G114" i="35"/>
  <c r="E114" i="35"/>
  <c r="B114" i="35"/>
  <c r="Y113" i="35"/>
  <c r="W113" i="35"/>
  <c r="U113" i="35"/>
  <c r="G113" i="35"/>
  <c r="E113" i="35"/>
  <c r="B113" i="35"/>
  <c r="Y112" i="35"/>
  <c r="W112" i="35"/>
  <c r="U112" i="35"/>
  <c r="G112" i="35"/>
  <c r="E112" i="35"/>
  <c r="B112" i="35"/>
  <c r="Y111" i="35"/>
  <c r="W111" i="35"/>
  <c r="U111" i="35"/>
  <c r="G111" i="35"/>
  <c r="E111" i="35"/>
  <c r="B111" i="35"/>
  <c r="Y110" i="35"/>
  <c r="W110" i="35"/>
  <c r="U110" i="35"/>
  <c r="G110" i="35"/>
  <c r="E110" i="35"/>
  <c r="B110" i="35"/>
  <c r="Y109" i="35"/>
  <c r="W109" i="35"/>
  <c r="U109" i="35"/>
  <c r="G109" i="35"/>
  <c r="E109" i="35"/>
  <c r="B109" i="35"/>
  <c r="AC108" i="35"/>
  <c r="Y108" i="35"/>
  <c r="W108" i="35"/>
  <c r="U108" i="35"/>
  <c r="G108" i="35"/>
  <c r="E108" i="35"/>
  <c r="B108" i="35"/>
  <c r="Y107" i="35"/>
  <c r="W107" i="35"/>
  <c r="U107" i="35"/>
  <c r="G107" i="35"/>
  <c r="E107" i="35"/>
  <c r="B107" i="35"/>
  <c r="Y106" i="35"/>
  <c r="W106" i="35"/>
  <c r="U106" i="35"/>
  <c r="G106" i="35"/>
  <c r="E106" i="35"/>
  <c r="B106" i="35"/>
  <c r="X98" i="35"/>
  <c r="I96" i="35"/>
  <c r="AG91" i="35"/>
  <c r="M84" i="35"/>
  <c r="E84" i="35"/>
  <c r="M83" i="35"/>
  <c r="E83" i="35"/>
  <c r="M82" i="35"/>
  <c r="E82" i="35"/>
  <c r="M81" i="35"/>
  <c r="E81" i="35"/>
  <c r="M80" i="35"/>
  <c r="E80" i="35"/>
  <c r="M79" i="35"/>
  <c r="E79" i="35"/>
  <c r="M78" i="35"/>
  <c r="E78" i="35"/>
  <c r="M77" i="35"/>
  <c r="E77" i="35"/>
  <c r="M76" i="35"/>
  <c r="E76" i="35"/>
  <c r="M75" i="35"/>
  <c r="E75" i="35"/>
  <c r="Y70" i="35"/>
  <c r="W70" i="35"/>
  <c r="U70" i="35"/>
  <c r="G70" i="35"/>
  <c r="E70" i="35"/>
  <c r="B70" i="35"/>
  <c r="Y69" i="35"/>
  <c r="W69" i="35"/>
  <c r="U69" i="35"/>
  <c r="G69" i="35"/>
  <c r="E69" i="35"/>
  <c r="B69" i="35"/>
  <c r="Y68" i="35"/>
  <c r="W68" i="35"/>
  <c r="U68" i="35"/>
  <c r="G68" i="35"/>
  <c r="E68" i="35"/>
  <c r="B68" i="35"/>
  <c r="Y67" i="35"/>
  <c r="W67" i="35"/>
  <c r="U67" i="35"/>
  <c r="G67" i="35"/>
  <c r="E67" i="35"/>
  <c r="B67" i="35"/>
  <c r="Y66" i="35"/>
  <c r="W66" i="35"/>
  <c r="U66" i="35"/>
  <c r="G66" i="35"/>
  <c r="E66" i="35"/>
  <c r="B66" i="35"/>
  <c r="Y65" i="35"/>
  <c r="W65" i="35"/>
  <c r="U65" i="35"/>
  <c r="G65" i="35"/>
  <c r="E65" i="35"/>
  <c r="B65" i="35"/>
  <c r="Y64" i="35"/>
  <c r="W64" i="35"/>
  <c r="U64" i="35"/>
  <c r="G64" i="35"/>
  <c r="E64" i="35"/>
  <c r="B64" i="35"/>
  <c r="Y63" i="35"/>
  <c r="W63" i="35"/>
  <c r="U63" i="35"/>
  <c r="G63" i="35"/>
  <c r="E63" i="35"/>
  <c r="B63" i="35"/>
  <c r="AC62" i="35"/>
  <c r="Y62" i="35"/>
  <c r="W62" i="35"/>
  <c r="U62" i="35"/>
  <c r="G62" i="35"/>
  <c r="E62" i="35"/>
  <c r="B62" i="35"/>
  <c r="Y61" i="35"/>
  <c r="W61" i="35"/>
  <c r="U61" i="35"/>
  <c r="G61" i="35"/>
  <c r="E61" i="35"/>
  <c r="B61" i="35"/>
  <c r="I51" i="35"/>
  <c r="B51" i="35"/>
  <c r="AG46" i="35"/>
  <c r="AI27" i="35"/>
  <c r="AI26" i="35"/>
  <c r="AI25" i="35"/>
  <c r="AC25" i="35"/>
  <c r="AC70" i="35" s="1"/>
  <c r="AJ24" i="35"/>
  <c r="AI24" i="35"/>
  <c r="AC24" i="35"/>
  <c r="AJ26" i="35" s="1"/>
  <c r="AI23" i="35"/>
  <c r="AC23" i="35"/>
  <c r="AC113" i="35" s="1"/>
  <c r="AJ22" i="35"/>
  <c r="AI22" i="35"/>
  <c r="AC22" i="35"/>
  <c r="AC67" i="35" s="1"/>
  <c r="AI21" i="35"/>
  <c r="AC21" i="35"/>
  <c r="AJ23" i="35" s="1"/>
  <c r="AJ20" i="35"/>
  <c r="AI20" i="35"/>
  <c r="AC20" i="35"/>
  <c r="AC110" i="35" s="1"/>
  <c r="AI19" i="35"/>
  <c r="AC19" i="35"/>
  <c r="AC109" i="35" s="1"/>
  <c r="AI18" i="35"/>
  <c r="AC18" i="35"/>
  <c r="AC63" i="35" s="1"/>
  <c r="AC17" i="35"/>
  <c r="AJ19" i="35" s="1"/>
  <c r="AC16" i="35"/>
  <c r="AA102" i="35"/>
  <c r="AA101" i="35"/>
  <c r="AD100" i="35"/>
  <c r="AC55" i="35"/>
  <c r="AC100" i="35" s="1"/>
  <c r="Y100" i="35"/>
  <c r="X55" i="35"/>
  <c r="X100" i="35" s="1"/>
  <c r="X99" i="35"/>
  <c r="X53" i="35"/>
  <c r="X97" i="35"/>
  <c r="X96" i="35"/>
  <c r="X50" i="35"/>
  <c r="AM27" i="3"/>
  <c r="AM26" i="3"/>
  <c r="AM25" i="3"/>
  <c r="AM24" i="3"/>
  <c r="AM23" i="3"/>
  <c r="AM22" i="3"/>
  <c r="AM21" i="3"/>
  <c r="AM20" i="3"/>
  <c r="AM19" i="3"/>
  <c r="AM18" i="3"/>
  <c r="I120" i="11" l="1"/>
  <c r="I77" i="11"/>
  <c r="I76" i="11"/>
  <c r="I119" i="11"/>
  <c r="I75" i="11"/>
  <c r="I118" i="11"/>
  <c r="I117" i="11"/>
  <c r="I74" i="11"/>
  <c r="I116" i="11"/>
  <c r="I73" i="11"/>
  <c r="I72" i="11"/>
  <c r="I115" i="11"/>
  <c r="I71" i="11"/>
  <c r="I114" i="11"/>
  <c r="I113" i="11"/>
  <c r="I70" i="11"/>
  <c r="I112" i="11"/>
  <c r="I69" i="11"/>
  <c r="N36" i="11"/>
  <c r="N37" i="11" s="1"/>
  <c r="I68" i="11"/>
  <c r="I111" i="11"/>
  <c r="I110" i="11"/>
  <c r="I67" i="11"/>
  <c r="I109" i="11"/>
  <c r="I66" i="11"/>
  <c r="I108" i="11"/>
  <c r="I65" i="11"/>
  <c r="I64" i="11"/>
  <c r="I107" i="11"/>
  <c r="I20" i="11"/>
  <c r="N38" i="11"/>
  <c r="AD100" i="36"/>
  <c r="AD55" i="35"/>
  <c r="AD100" i="40"/>
  <c r="AD55" i="46"/>
  <c r="AD55" i="48"/>
  <c r="AD55" i="38"/>
  <c r="X99" i="36"/>
  <c r="X54" i="37"/>
  <c r="X54" i="38"/>
  <c r="X99" i="47"/>
  <c r="X98" i="43"/>
  <c r="X98" i="48"/>
  <c r="X98" i="44"/>
  <c r="X98" i="47"/>
  <c r="X95" i="36"/>
  <c r="X95" i="40"/>
  <c r="X95" i="44"/>
  <c r="X95" i="42"/>
  <c r="AD55" i="37"/>
  <c r="AD55" i="43"/>
  <c r="AD55" i="44"/>
  <c r="AD55" i="47"/>
  <c r="AD55" i="41"/>
  <c r="AD55" i="42"/>
  <c r="AD55" i="45"/>
  <c r="X54" i="35"/>
  <c r="X54" i="41"/>
  <c r="X54" i="48"/>
  <c r="X54" i="42"/>
  <c r="X54" i="46"/>
  <c r="X54" i="43"/>
  <c r="X54" i="45"/>
  <c r="X98" i="38"/>
  <c r="X98" i="37"/>
  <c r="X98" i="41"/>
  <c r="X98" i="45"/>
  <c r="X98" i="42"/>
  <c r="X53" i="46"/>
  <c r="X51" i="47"/>
  <c r="X51" i="36"/>
  <c r="X95" i="37"/>
  <c r="X95" i="43"/>
  <c r="X95" i="39"/>
  <c r="X95" i="41"/>
  <c r="X95" i="47"/>
  <c r="X95" i="48"/>
  <c r="AA56" i="37"/>
  <c r="AA56" i="36"/>
  <c r="AA56" i="47"/>
  <c r="AA117" i="48"/>
  <c r="AA72" i="48"/>
  <c r="AJ18" i="48"/>
  <c r="AJ27" i="48"/>
  <c r="X51" i="48"/>
  <c r="AA56" i="48"/>
  <c r="AC61" i="48"/>
  <c r="AC65" i="48"/>
  <c r="AC69" i="48"/>
  <c r="AC107" i="48"/>
  <c r="AC111" i="48"/>
  <c r="AC115" i="48"/>
  <c r="AL18" i="48"/>
  <c r="AJ21" i="48"/>
  <c r="AJ23" i="48"/>
  <c r="AJ25" i="48"/>
  <c r="X52" i="48"/>
  <c r="Y55" i="48"/>
  <c r="AA57" i="48"/>
  <c r="AC64" i="48"/>
  <c r="AC68" i="48"/>
  <c r="AC114" i="48"/>
  <c r="AL19" i="48" a="1"/>
  <c r="AL19" i="48" s="1"/>
  <c r="AA117" i="47"/>
  <c r="AA72" i="47"/>
  <c r="AJ18" i="47"/>
  <c r="AC111" i="47"/>
  <c r="AL18" i="47"/>
  <c r="AJ21" i="47"/>
  <c r="AJ23" i="47"/>
  <c r="AJ25" i="47"/>
  <c r="X52" i="47"/>
  <c r="Y55" i="47"/>
  <c r="AA57" i="47"/>
  <c r="AC64" i="47"/>
  <c r="AC68" i="47"/>
  <c r="AC106" i="47"/>
  <c r="AC114" i="47"/>
  <c r="AC70" i="47"/>
  <c r="AJ27" i="47"/>
  <c r="AC61" i="47"/>
  <c r="AA117" i="46"/>
  <c r="AA72" i="46"/>
  <c r="AJ18" i="46"/>
  <c r="AJ27" i="46"/>
  <c r="X51" i="46"/>
  <c r="AA56" i="46"/>
  <c r="AC65" i="46"/>
  <c r="AC69" i="46"/>
  <c r="AC107" i="46"/>
  <c r="AC111" i="46"/>
  <c r="AC115" i="46"/>
  <c r="AL18" i="46"/>
  <c r="AJ19" i="46"/>
  <c r="AJ21" i="46"/>
  <c r="AJ23" i="46"/>
  <c r="AJ25" i="46"/>
  <c r="X52" i="46"/>
  <c r="Y55" i="46"/>
  <c r="AA57" i="46"/>
  <c r="AC64" i="46"/>
  <c r="AC68" i="46"/>
  <c r="AC114" i="46"/>
  <c r="AL19" i="46" a="1"/>
  <c r="AL19" i="46" s="1"/>
  <c r="AA117" i="45"/>
  <c r="AA72" i="45"/>
  <c r="AC66" i="45"/>
  <c r="AJ18" i="45"/>
  <c r="AJ27" i="45"/>
  <c r="X51" i="45"/>
  <c r="AA56" i="45"/>
  <c r="AC65" i="45"/>
  <c r="AC69" i="45"/>
  <c r="AC107" i="45"/>
  <c r="AC111" i="45"/>
  <c r="AC115" i="45"/>
  <c r="AL18" i="45"/>
  <c r="AJ19" i="45"/>
  <c r="AJ21" i="45"/>
  <c r="AJ25" i="45"/>
  <c r="X52" i="45"/>
  <c r="Y55" i="45"/>
  <c r="AA57" i="45"/>
  <c r="AC64" i="45"/>
  <c r="AC68" i="45"/>
  <c r="AC114" i="45"/>
  <c r="AL19" i="45" a="1"/>
  <c r="AL19" i="45" s="1"/>
  <c r="AA117" i="44"/>
  <c r="AA72" i="44"/>
  <c r="AC66" i="44"/>
  <c r="AC70" i="44"/>
  <c r="AJ18" i="44"/>
  <c r="AJ27" i="44"/>
  <c r="X51" i="44"/>
  <c r="AA56" i="44"/>
  <c r="AC65" i="44"/>
  <c r="AC69" i="44"/>
  <c r="AC107" i="44"/>
  <c r="AC111" i="44"/>
  <c r="AL18" i="44"/>
  <c r="AL20" i="44" s="1" a="1"/>
  <c r="AL20" i="44" s="1"/>
  <c r="AJ19" i="44"/>
  <c r="AJ21" i="44"/>
  <c r="AJ25" i="44"/>
  <c r="X52" i="44"/>
  <c r="Y55" i="44"/>
  <c r="AA57" i="44"/>
  <c r="AC64" i="44"/>
  <c r="AC68" i="44"/>
  <c r="AC114" i="44"/>
  <c r="AL19" i="44" a="1"/>
  <c r="AL19" i="44" s="1"/>
  <c r="AA117" i="43"/>
  <c r="AA72" i="43"/>
  <c r="AC66" i="43"/>
  <c r="AC70" i="43"/>
  <c r="AJ18" i="43"/>
  <c r="AJ27" i="43"/>
  <c r="X51" i="43"/>
  <c r="AA56" i="43"/>
  <c r="AC65" i="43"/>
  <c r="AC69" i="43"/>
  <c r="AC107" i="43"/>
  <c r="AC111" i="43"/>
  <c r="AL18" i="43"/>
  <c r="AJ19" i="43"/>
  <c r="AJ21" i="43"/>
  <c r="AJ25" i="43"/>
  <c r="X52" i="43"/>
  <c r="Y55" i="43"/>
  <c r="AA57" i="43"/>
  <c r="AC64" i="43"/>
  <c r="AC68" i="43"/>
  <c r="AC114" i="43"/>
  <c r="AA117" i="42"/>
  <c r="AA72" i="42"/>
  <c r="AJ18" i="42"/>
  <c r="AJ27" i="42"/>
  <c r="X51" i="42"/>
  <c r="AA56" i="42"/>
  <c r="AC65" i="42"/>
  <c r="AC69" i="42"/>
  <c r="AC107" i="42"/>
  <c r="AC111" i="42"/>
  <c r="AC115" i="42"/>
  <c r="AC66" i="42"/>
  <c r="AL18" i="42"/>
  <c r="AJ19" i="42"/>
  <c r="AJ21" i="42"/>
  <c r="AJ25" i="42"/>
  <c r="X52" i="42"/>
  <c r="Y55" i="42"/>
  <c r="AA57" i="42"/>
  <c r="AC64" i="42"/>
  <c r="AC68" i="42"/>
  <c r="AC114" i="42"/>
  <c r="AA117" i="41"/>
  <c r="AA72" i="41"/>
  <c r="AC66" i="41"/>
  <c r="AC70" i="41"/>
  <c r="AJ18" i="41"/>
  <c r="AJ27" i="41"/>
  <c r="X51" i="41"/>
  <c r="AA56" i="41"/>
  <c r="AC61" i="41"/>
  <c r="AC65" i="41"/>
  <c r="AC69" i="41"/>
  <c r="AC107" i="41"/>
  <c r="AC111" i="41"/>
  <c r="AL18" i="41"/>
  <c r="AJ21" i="41"/>
  <c r="AJ25" i="41"/>
  <c r="X52" i="41"/>
  <c r="Y55" i="41"/>
  <c r="AA57" i="41"/>
  <c r="AC64" i="41"/>
  <c r="AC68" i="41"/>
  <c r="AC114" i="41"/>
  <c r="AL19" i="41" a="1"/>
  <c r="AL19" i="41" s="1"/>
  <c r="X96" i="40"/>
  <c r="X51" i="40"/>
  <c r="AC63" i="40"/>
  <c r="Y100" i="40"/>
  <c r="Y55" i="40"/>
  <c r="AA102" i="40"/>
  <c r="AA57" i="40"/>
  <c r="AL18" i="40"/>
  <c r="AA101" i="40"/>
  <c r="AA56" i="40"/>
  <c r="X97" i="40"/>
  <c r="X52" i="40"/>
  <c r="AL19" i="40" a="1"/>
  <c r="AL19" i="40" s="1"/>
  <c r="AJ20" i="40"/>
  <c r="AC109" i="40"/>
  <c r="AC64" i="40"/>
  <c r="AJ21" i="40"/>
  <c r="AJ23" i="40"/>
  <c r="AC111" i="40"/>
  <c r="AC113" i="40"/>
  <c r="AC68" i="40"/>
  <c r="AJ25" i="40"/>
  <c r="AC115" i="40"/>
  <c r="AJ27" i="40"/>
  <c r="AC70" i="40"/>
  <c r="AJ18" i="40"/>
  <c r="AC61" i="40"/>
  <c r="AA117" i="39"/>
  <c r="AA72" i="39"/>
  <c r="AC66" i="39"/>
  <c r="AC70" i="39"/>
  <c r="AJ27" i="39"/>
  <c r="X51" i="39"/>
  <c r="AA56" i="39"/>
  <c r="AC61" i="39"/>
  <c r="AC107" i="39"/>
  <c r="AC111" i="39"/>
  <c r="AL18" i="39"/>
  <c r="AJ21" i="39"/>
  <c r="AJ25" i="39"/>
  <c r="AJ28" i="39" s="1"/>
  <c r="X52" i="39"/>
  <c r="Y55" i="39"/>
  <c r="AA57" i="39"/>
  <c r="AC64" i="39"/>
  <c r="AC68" i="39"/>
  <c r="AC106" i="39"/>
  <c r="AC114" i="39"/>
  <c r="AL19" i="39" a="1"/>
  <c r="AL19" i="39" s="1"/>
  <c r="AA117" i="38"/>
  <c r="AA72" i="38"/>
  <c r="AC66" i="38"/>
  <c r="AJ18" i="38"/>
  <c r="AJ27" i="38"/>
  <c r="X51" i="38"/>
  <c r="AA56" i="38"/>
  <c r="AC61" i="38"/>
  <c r="AC65" i="38"/>
  <c r="AC69" i="38"/>
  <c r="AC107" i="38"/>
  <c r="AC111" i="38"/>
  <c r="AC115" i="38"/>
  <c r="AL18" i="38"/>
  <c r="AJ21" i="38"/>
  <c r="AJ25" i="38"/>
  <c r="X52" i="38"/>
  <c r="Y55" i="38"/>
  <c r="AA57" i="38"/>
  <c r="AC64" i="38"/>
  <c r="AC68" i="38"/>
  <c r="AC106" i="38"/>
  <c r="AC114" i="38"/>
  <c r="AL19" i="38" a="1"/>
  <c r="AL19" i="38" s="1"/>
  <c r="AA117" i="37"/>
  <c r="AA72" i="37"/>
  <c r="AC66" i="37"/>
  <c r="AC70" i="37"/>
  <c r="AJ27" i="37"/>
  <c r="AC61" i="37"/>
  <c r="AC111" i="37"/>
  <c r="AL18" i="37"/>
  <c r="AJ21" i="37"/>
  <c r="AJ25" i="37"/>
  <c r="X52" i="37"/>
  <c r="Y55" i="37"/>
  <c r="AA57" i="37"/>
  <c r="AC64" i="37"/>
  <c r="AC68" i="37"/>
  <c r="AC106" i="37"/>
  <c r="AJ18" i="37"/>
  <c r="AL19" i="37" a="1"/>
  <c r="AL19" i="37" s="1"/>
  <c r="AA72" i="36"/>
  <c r="AA117" i="36"/>
  <c r="AC61" i="36"/>
  <c r="AL18" i="36"/>
  <c r="AJ21" i="36"/>
  <c r="AJ23" i="36"/>
  <c r="AJ25" i="36"/>
  <c r="X52" i="36"/>
  <c r="Y55" i="36"/>
  <c r="AA57" i="36"/>
  <c r="AC64" i="36"/>
  <c r="AC68" i="36"/>
  <c r="AC106" i="36"/>
  <c r="AC114" i="36"/>
  <c r="AC66" i="36"/>
  <c r="AC70" i="36"/>
  <c r="AJ18" i="36"/>
  <c r="AJ28" i="36" s="1"/>
  <c r="AJ27" i="36"/>
  <c r="AL19" i="36" a="1"/>
  <c r="AL19" i="36" s="1"/>
  <c r="AA117" i="35"/>
  <c r="AA72" i="35"/>
  <c r="X95" i="35"/>
  <c r="AC112" i="35"/>
  <c r="AJ18" i="35"/>
  <c r="AJ27" i="35"/>
  <c r="X51" i="35"/>
  <c r="AA56" i="35"/>
  <c r="AC61" i="35"/>
  <c r="AC65" i="35"/>
  <c r="AC69" i="35"/>
  <c r="AC107" i="35"/>
  <c r="AC111" i="35"/>
  <c r="AC115" i="35"/>
  <c r="X52" i="35"/>
  <c r="Y55" i="35"/>
  <c r="AA57" i="35"/>
  <c r="AC64" i="35"/>
  <c r="AC68" i="35"/>
  <c r="AC106" i="35"/>
  <c r="AC114" i="35"/>
  <c r="AC66" i="35"/>
  <c r="AL18" i="35"/>
  <c r="AJ21" i="35"/>
  <c r="AJ25" i="35"/>
  <c r="AL19" i="35" a="1"/>
  <c r="AL19" i="35" s="1"/>
  <c r="B61" i="26"/>
  <c r="M129" i="3"/>
  <c r="E129" i="3"/>
  <c r="M128" i="3"/>
  <c r="E128" i="3"/>
  <c r="M127" i="3"/>
  <c r="E127" i="3"/>
  <c r="M126" i="3"/>
  <c r="E126" i="3"/>
  <c r="M125" i="3"/>
  <c r="E125" i="3"/>
  <c r="M124" i="3"/>
  <c r="E124" i="3"/>
  <c r="M123" i="3"/>
  <c r="E123" i="3"/>
  <c r="M122" i="3"/>
  <c r="E122" i="3"/>
  <c r="M121" i="3"/>
  <c r="E121" i="3"/>
  <c r="M120" i="3"/>
  <c r="E120" i="3"/>
  <c r="Y115" i="3"/>
  <c r="W115" i="3"/>
  <c r="U115" i="3"/>
  <c r="G115" i="3"/>
  <c r="E115" i="3"/>
  <c r="B115" i="3"/>
  <c r="Y114" i="3"/>
  <c r="W114" i="3"/>
  <c r="U114" i="3"/>
  <c r="G114" i="3"/>
  <c r="E114" i="3"/>
  <c r="B114" i="3"/>
  <c r="Y113" i="3"/>
  <c r="W113" i="3"/>
  <c r="U113" i="3"/>
  <c r="G113" i="3"/>
  <c r="E113" i="3"/>
  <c r="B113" i="3"/>
  <c r="Y112" i="3"/>
  <c r="W112" i="3"/>
  <c r="U112" i="3"/>
  <c r="G112" i="3"/>
  <c r="E112" i="3"/>
  <c r="B112" i="3"/>
  <c r="Y111" i="3"/>
  <c r="W111" i="3"/>
  <c r="U111" i="3"/>
  <c r="G111" i="3"/>
  <c r="E111" i="3"/>
  <c r="B111" i="3"/>
  <c r="Y110" i="3"/>
  <c r="W110" i="3"/>
  <c r="U110" i="3"/>
  <c r="G110" i="3"/>
  <c r="E110" i="3"/>
  <c r="B110" i="3"/>
  <c r="Y109" i="3"/>
  <c r="W109" i="3"/>
  <c r="U109" i="3"/>
  <c r="G109" i="3"/>
  <c r="E109" i="3"/>
  <c r="B109" i="3"/>
  <c r="Y108" i="3"/>
  <c r="W108" i="3"/>
  <c r="U108" i="3"/>
  <c r="G108" i="3"/>
  <c r="E108" i="3"/>
  <c r="B108" i="3"/>
  <c r="Y107" i="3"/>
  <c r="W107" i="3"/>
  <c r="U107" i="3"/>
  <c r="G107" i="3"/>
  <c r="E107" i="3"/>
  <c r="B107" i="3"/>
  <c r="Y106" i="3"/>
  <c r="W106" i="3"/>
  <c r="U106" i="3"/>
  <c r="G106" i="3"/>
  <c r="E106" i="3"/>
  <c r="B106" i="3"/>
  <c r="AC100" i="3"/>
  <c r="I96" i="3"/>
  <c r="AG91" i="3"/>
  <c r="M84" i="3"/>
  <c r="E84" i="3"/>
  <c r="M83" i="3"/>
  <c r="E83" i="3"/>
  <c r="M82" i="3"/>
  <c r="E82" i="3"/>
  <c r="M81" i="3"/>
  <c r="E81" i="3"/>
  <c r="M80" i="3"/>
  <c r="E80" i="3"/>
  <c r="M79" i="3"/>
  <c r="E79" i="3"/>
  <c r="M78" i="3"/>
  <c r="E78" i="3"/>
  <c r="M77" i="3"/>
  <c r="E77" i="3"/>
  <c r="M76" i="3"/>
  <c r="E76" i="3"/>
  <c r="M75" i="3"/>
  <c r="E75" i="3"/>
  <c r="Y70" i="3"/>
  <c r="W70" i="3"/>
  <c r="U70" i="3"/>
  <c r="G70" i="3"/>
  <c r="E70" i="3"/>
  <c r="B70" i="3"/>
  <c r="Y69" i="3"/>
  <c r="W69" i="3"/>
  <c r="U69" i="3"/>
  <c r="G69" i="3"/>
  <c r="E69" i="3"/>
  <c r="B69" i="3"/>
  <c r="Y68" i="3"/>
  <c r="W68" i="3"/>
  <c r="U68" i="3"/>
  <c r="G68" i="3"/>
  <c r="E68" i="3"/>
  <c r="B68" i="3"/>
  <c r="Y67" i="3"/>
  <c r="W67" i="3"/>
  <c r="U67" i="3"/>
  <c r="G67" i="3"/>
  <c r="E67" i="3"/>
  <c r="B67" i="3"/>
  <c r="Y66" i="3"/>
  <c r="W66" i="3"/>
  <c r="U66" i="3"/>
  <c r="G66" i="3"/>
  <c r="E66" i="3"/>
  <c r="B66" i="3"/>
  <c r="Y65" i="3"/>
  <c r="W65" i="3"/>
  <c r="U65" i="3"/>
  <c r="G65" i="3"/>
  <c r="E65" i="3"/>
  <c r="B65" i="3"/>
  <c r="Y64" i="3"/>
  <c r="W64" i="3"/>
  <c r="U64" i="3"/>
  <c r="G64" i="3"/>
  <c r="E64" i="3"/>
  <c r="B64" i="3"/>
  <c r="Y63" i="3"/>
  <c r="W63" i="3"/>
  <c r="U63" i="3"/>
  <c r="G63" i="3"/>
  <c r="E63" i="3"/>
  <c r="B63" i="3"/>
  <c r="Y62" i="3"/>
  <c r="W62" i="3"/>
  <c r="U62" i="3"/>
  <c r="G62" i="3"/>
  <c r="E62" i="3"/>
  <c r="B62" i="3"/>
  <c r="Y61" i="3"/>
  <c r="W61" i="3"/>
  <c r="U61" i="3"/>
  <c r="G61" i="3"/>
  <c r="E61" i="3"/>
  <c r="B61" i="3"/>
  <c r="AC55" i="3"/>
  <c r="X55" i="3"/>
  <c r="X100" i="3" s="1"/>
  <c r="I51" i="3"/>
  <c r="B51" i="3"/>
  <c r="AG46" i="3"/>
  <c r="AI27" i="3"/>
  <c r="AI26" i="3"/>
  <c r="AI25" i="3"/>
  <c r="AC25" i="3"/>
  <c r="AC115" i="3" s="1"/>
  <c r="AI24" i="3"/>
  <c r="AC24" i="3"/>
  <c r="AC114" i="3" s="1"/>
  <c r="AI23" i="3"/>
  <c r="AC23" i="3"/>
  <c r="AC113" i="3" s="1"/>
  <c r="AI22" i="3"/>
  <c r="AC22" i="3"/>
  <c r="AC67" i="3" s="1"/>
  <c r="AI21" i="3"/>
  <c r="AC21" i="3"/>
  <c r="AC111" i="3" s="1"/>
  <c r="AI20" i="3"/>
  <c r="AC20" i="3"/>
  <c r="AC110" i="3" s="1"/>
  <c r="AI19" i="3"/>
  <c r="AC19" i="3"/>
  <c r="AC109" i="3" s="1"/>
  <c r="AI18" i="3"/>
  <c r="AL18" i="3" s="1"/>
  <c r="B30" i="3" s="1"/>
  <c r="AC18" i="3"/>
  <c r="AC63" i="3" s="1"/>
  <c r="AC17" i="3"/>
  <c r="AC107" i="3" s="1"/>
  <c r="AC16" i="3"/>
  <c r="AC106" i="3" s="1"/>
  <c r="M129" i="32"/>
  <c r="M128" i="32"/>
  <c r="M127" i="32"/>
  <c r="M126" i="32"/>
  <c r="M125" i="32"/>
  <c r="M124" i="32"/>
  <c r="M123" i="32"/>
  <c r="M122" i="32"/>
  <c r="M121" i="32"/>
  <c r="E129" i="32"/>
  <c r="E128" i="32"/>
  <c r="E127" i="32"/>
  <c r="E126" i="32"/>
  <c r="E125" i="32"/>
  <c r="E124" i="32"/>
  <c r="E123" i="32"/>
  <c r="E122" i="32"/>
  <c r="E121" i="32"/>
  <c r="M120" i="32"/>
  <c r="E120" i="32"/>
  <c r="AC115" i="32"/>
  <c r="AC114" i="32"/>
  <c r="AC113" i="32"/>
  <c r="AC111" i="32"/>
  <c r="AC110" i="32"/>
  <c r="AC109" i="32"/>
  <c r="AC108" i="32"/>
  <c r="Y115" i="32"/>
  <c r="Y114" i="32"/>
  <c r="Y113" i="32"/>
  <c r="Y112" i="32"/>
  <c r="Y111" i="32"/>
  <c r="Y110" i="32"/>
  <c r="Y109" i="32"/>
  <c r="Y108" i="32"/>
  <c r="Y107" i="32"/>
  <c r="W115" i="32"/>
  <c r="W114" i="32"/>
  <c r="W113" i="32"/>
  <c r="W112" i="32"/>
  <c r="W111" i="32"/>
  <c r="W110" i="32"/>
  <c r="W109" i="32"/>
  <c r="W108" i="32"/>
  <c r="W107" i="32"/>
  <c r="U115" i="32"/>
  <c r="U114" i="32"/>
  <c r="U113" i="32"/>
  <c r="U112" i="32"/>
  <c r="U111" i="32"/>
  <c r="U110" i="32"/>
  <c r="U109" i="32"/>
  <c r="U108" i="32"/>
  <c r="U107" i="32"/>
  <c r="G115" i="32"/>
  <c r="G114" i="32"/>
  <c r="G113" i="32"/>
  <c r="G112" i="32"/>
  <c r="G111" i="32"/>
  <c r="G110" i="32"/>
  <c r="G109" i="32"/>
  <c r="G108" i="32"/>
  <c r="G107" i="32"/>
  <c r="E115" i="32"/>
  <c r="E114" i="32"/>
  <c r="E113" i="32"/>
  <c r="E112" i="32"/>
  <c r="E111" i="32"/>
  <c r="E110" i="32"/>
  <c r="E109" i="32"/>
  <c r="E108" i="32"/>
  <c r="E107" i="32"/>
  <c r="B115" i="32"/>
  <c r="B114" i="32"/>
  <c r="B113" i="32"/>
  <c r="B112" i="32"/>
  <c r="B111" i="32"/>
  <c r="B110" i="32"/>
  <c r="B109" i="32"/>
  <c r="B108" i="32"/>
  <c r="B107" i="32"/>
  <c r="Y106" i="32"/>
  <c r="W106" i="32"/>
  <c r="U106" i="32"/>
  <c r="G106" i="32"/>
  <c r="E106" i="32"/>
  <c r="B106" i="32"/>
  <c r="M84" i="32"/>
  <c r="M83" i="32"/>
  <c r="M82" i="32"/>
  <c r="M81" i="32"/>
  <c r="M80" i="32"/>
  <c r="M79" i="32"/>
  <c r="M78" i="32"/>
  <c r="M77" i="32"/>
  <c r="M76" i="32"/>
  <c r="E84" i="32"/>
  <c r="E83" i="32"/>
  <c r="E82" i="32"/>
  <c r="E81" i="32"/>
  <c r="E80" i="32"/>
  <c r="E79" i="32"/>
  <c r="E78" i="32"/>
  <c r="E77" i="32"/>
  <c r="E76" i="32"/>
  <c r="M75" i="32"/>
  <c r="E75" i="32"/>
  <c r="AC70" i="32"/>
  <c r="AC69" i="32"/>
  <c r="AC68" i="32"/>
  <c r="AC66" i="32"/>
  <c r="AC65" i="32"/>
  <c r="AC64" i="32"/>
  <c r="AC63" i="32"/>
  <c r="Y70" i="32"/>
  <c r="Y69" i="32"/>
  <c r="Y68" i="32"/>
  <c r="Y67" i="32"/>
  <c r="Y66" i="32"/>
  <c r="Y65" i="32"/>
  <c r="Y64" i="32"/>
  <c r="Y63" i="32"/>
  <c r="Y62" i="32"/>
  <c r="Y61" i="32"/>
  <c r="W70" i="32"/>
  <c r="W69" i="32"/>
  <c r="W68" i="32"/>
  <c r="W67" i="32"/>
  <c r="W66" i="32"/>
  <c r="W65" i="32"/>
  <c r="W64" i="32"/>
  <c r="W63" i="32"/>
  <c r="W62" i="32"/>
  <c r="W61" i="32"/>
  <c r="U70" i="32"/>
  <c r="U69" i="32"/>
  <c r="U68" i="32"/>
  <c r="U67" i="32"/>
  <c r="U66" i="32"/>
  <c r="U65" i="32"/>
  <c r="U64" i="32"/>
  <c r="U63" i="32"/>
  <c r="U62" i="32"/>
  <c r="U61" i="32"/>
  <c r="G70" i="32"/>
  <c r="G69" i="32"/>
  <c r="G68" i="32"/>
  <c r="G67" i="32"/>
  <c r="G66" i="32"/>
  <c r="G65" i="32"/>
  <c r="G64" i="32"/>
  <c r="G63" i="32"/>
  <c r="G62" i="32"/>
  <c r="G61" i="32"/>
  <c r="E70" i="32"/>
  <c r="E69" i="32"/>
  <c r="E68" i="32"/>
  <c r="E67" i="32"/>
  <c r="E66" i="32"/>
  <c r="E65" i="32"/>
  <c r="E64" i="32"/>
  <c r="E63" i="32"/>
  <c r="E62" i="32"/>
  <c r="E61" i="32"/>
  <c r="B70" i="32"/>
  <c r="B69" i="32"/>
  <c r="B68" i="32"/>
  <c r="B67" i="32"/>
  <c r="B66" i="32"/>
  <c r="B65" i="32"/>
  <c r="B64" i="32"/>
  <c r="B63" i="32"/>
  <c r="B62" i="32"/>
  <c r="B61" i="32"/>
  <c r="I96" i="32"/>
  <c r="AG91" i="32"/>
  <c r="I63" i="11" l="1"/>
  <c r="I106" i="11"/>
  <c r="AJ28" i="48"/>
  <c r="B31" i="48"/>
  <c r="AM19" i="48"/>
  <c r="AC31" i="48" s="1"/>
  <c r="AM18" i="48"/>
  <c r="B30" i="48"/>
  <c r="AL20" i="48" a="1"/>
  <c r="AL20" i="48" s="1"/>
  <c r="AM18" i="47"/>
  <c r="B30" i="47"/>
  <c r="AJ28" i="47"/>
  <c r="AL19" i="47" a="1"/>
  <c r="AL19" i="47" s="1"/>
  <c r="AL20" i="47" s="1" a="1"/>
  <c r="AL20" i="47" s="1"/>
  <c r="B31" i="46"/>
  <c r="AM19" i="46"/>
  <c r="AC31" i="46" s="1"/>
  <c r="AM18" i="46"/>
  <c r="B30" i="46"/>
  <c r="AL20" i="46" a="1"/>
  <c r="AL20" i="46" s="1"/>
  <c r="AJ28" i="46"/>
  <c r="B31" i="45"/>
  <c r="AM19" i="45"/>
  <c r="AC31" i="45" s="1"/>
  <c r="AM18" i="45"/>
  <c r="B30" i="45"/>
  <c r="AL20" i="45" a="1"/>
  <c r="AL20" i="45" s="1"/>
  <c r="AJ28" i="45"/>
  <c r="AM20" i="44"/>
  <c r="AC32" i="44" s="1"/>
  <c r="B32" i="44"/>
  <c r="AL22" i="44" a="1"/>
  <c r="AL22" i="44" s="1"/>
  <c r="AM18" i="44"/>
  <c r="B30" i="44"/>
  <c r="AL21" i="44" a="1"/>
  <c r="AL21" i="44" s="1"/>
  <c r="AJ28" i="44"/>
  <c r="B31" i="44"/>
  <c r="AM19" i="44"/>
  <c r="AC31" i="44" s="1"/>
  <c r="AM18" i="43"/>
  <c r="B30" i="43"/>
  <c r="AJ28" i="43"/>
  <c r="AL19" i="43" a="1"/>
  <c r="AL19" i="43" s="1"/>
  <c r="AL19" i="42" a="1"/>
  <c r="AL19" i="42" s="1"/>
  <c r="AL20" i="42" a="1"/>
  <c r="AL20" i="42" s="1"/>
  <c r="AJ28" i="42"/>
  <c r="AM18" i="42"/>
  <c r="B30" i="42"/>
  <c r="B31" i="41"/>
  <c r="AM19" i="41"/>
  <c r="AC31" i="41" s="1"/>
  <c r="AL20" i="41" a="1"/>
  <c r="AL20" i="41" s="1"/>
  <c r="AM18" i="41"/>
  <c r="B30" i="41"/>
  <c r="AJ28" i="41"/>
  <c r="AL22" i="41" a="1"/>
  <c r="AL22" i="41" s="1"/>
  <c r="AL23" i="41" s="1" a="1"/>
  <c r="AL23" i="41" s="1"/>
  <c r="AL21" i="41" a="1"/>
  <c r="AL21" i="41" s="1"/>
  <c r="AL20" i="40" a="1"/>
  <c r="AL20" i="40" s="1"/>
  <c r="AJ28" i="40"/>
  <c r="AA117" i="40"/>
  <c r="AA72" i="40"/>
  <c r="AL22" i="40" a="1"/>
  <c r="AL22" i="40" s="1"/>
  <c r="B31" i="40"/>
  <c r="AM19" i="40"/>
  <c r="AC31" i="40" s="1"/>
  <c r="AL21" i="40" a="1"/>
  <c r="AL21" i="40" s="1"/>
  <c r="B30" i="40"/>
  <c r="AM18" i="40"/>
  <c r="AL20" i="39" a="1"/>
  <c r="AL20" i="39" s="1"/>
  <c r="B31" i="39"/>
  <c r="AM19" i="39"/>
  <c r="AC31" i="39" s="1"/>
  <c r="AM18" i="39"/>
  <c r="B30" i="39"/>
  <c r="AM18" i="38"/>
  <c r="B30" i="38"/>
  <c r="AL20" i="38" a="1"/>
  <c r="AL20" i="38" s="1"/>
  <c r="B31" i="38"/>
  <c r="AM19" i="38"/>
  <c r="AC31" i="38" s="1"/>
  <c r="AJ28" i="38"/>
  <c r="B31" i="37"/>
  <c r="AM19" i="37"/>
  <c r="AC31" i="37" s="1"/>
  <c r="AM18" i="37"/>
  <c r="B30" i="37"/>
  <c r="AL20" i="37" a="1"/>
  <c r="AL20" i="37" s="1"/>
  <c r="AL21" i="37" s="1" a="1"/>
  <c r="AL21" i="37" s="1"/>
  <c r="AJ28" i="37"/>
  <c r="AM18" i="36"/>
  <c r="B30" i="36"/>
  <c r="AM19" i="36"/>
  <c r="AC31" i="36" s="1"/>
  <c r="B31" i="36"/>
  <c r="AL21" i="36" a="1"/>
  <c r="AL21" i="36" s="1"/>
  <c r="AL20" i="36" a="1"/>
  <c r="AL20" i="36" s="1"/>
  <c r="B31" i="35"/>
  <c r="AM19" i="35"/>
  <c r="AC31" i="35" s="1"/>
  <c r="AL20" i="35" a="1"/>
  <c r="AL20" i="35" s="1"/>
  <c r="AJ28" i="35"/>
  <c r="AL21" i="35" a="1"/>
  <c r="AL21" i="35" s="1"/>
  <c r="AM18" i="35"/>
  <c r="B30" i="35"/>
  <c r="AJ26" i="3"/>
  <c r="B120" i="3"/>
  <c r="B75" i="3"/>
  <c r="AL19" i="3" a="1"/>
  <c r="AL19" i="3" s="1"/>
  <c r="AL20" i="3" s="1" a="1"/>
  <c r="AL20" i="3" s="1"/>
  <c r="AJ22" i="3"/>
  <c r="AJ21" i="3"/>
  <c r="AJ18" i="3"/>
  <c r="AJ20" i="3"/>
  <c r="AJ24" i="3"/>
  <c r="AJ27" i="3"/>
  <c r="AC62" i="3"/>
  <c r="AC66" i="3"/>
  <c r="AC70" i="3"/>
  <c r="AC108" i="3"/>
  <c r="AC112" i="3"/>
  <c r="AJ19" i="3"/>
  <c r="AJ23" i="3"/>
  <c r="AC61" i="3"/>
  <c r="AC65" i="3"/>
  <c r="AC69" i="3"/>
  <c r="AC64" i="3"/>
  <c r="AC68" i="3"/>
  <c r="AJ25" i="3"/>
  <c r="B120" i="48" l="1"/>
  <c r="B75" i="48"/>
  <c r="B121" i="48"/>
  <c r="B76" i="48"/>
  <c r="AC30" i="48"/>
  <c r="AM20" i="48"/>
  <c r="AC32" i="48" s="1"/>
  <c r="B32" i="48"/>
  <c r="AL21" i="48" a="1"/>
  <c r="AL21" i="48" s="1"/>
  <c r="AC121" i="48"/>
  <c r="AC76" i="48"/>
  <c r="AM20" i="47"/>
  <c r="AC32" i="47" s="1"/>
  <c r="B32" i="47"/>
  <c r="AL21" i="47" a="1"/>
  <c r="AL21" i="47" s="1"/>
  <c r="AL22" i="47" s="1" a="1"/>
  <c r="AL22" i="47" s="1"/>
  <c r="AM19" i="47"/>
  <c r="AC31" i="47" s="1"/>
  <c r="B31" i="47"/>
  <c r="B120" i="47"/>
  <c r="B75" i="47"/>
  <c r="AC30" i="47"/>
  <c r="AM20" i="46"/>
  <c r="AC32" i="46" s="1"/>
  <c r="B32" i="46"/>
  <c r="B121" i="46"/>
  <c r="B76" i="46"/>
  <c r="B120" i="46"/>
  <c r="B75" i="46"/>
  <c r="AC121" i="46"/>
  <c r="AC76" i="46"/>
  <c r="AL21" i="46" a="1"/>
  <c r="AL21" i="46" s="1"/>
  <c r="AC30" i="46"/>
  <c r="B121" i="45"/>
  <c r="B76" i="45"/>
  <c r="AC30" i="45"/>
  <c r="AM20" i="45"/>
  <c r="AC32" i="45" s="1"/>
  <c r="B32" i="45"/>
  <c r="AL21" i="45" a="1"/>
  <c r="AL21" i="45" s="1"/>
  <c r="AC121" i="45"/>
  <c r="AC76" i="45"/>
  <c r="B120" i="45"/>
  <c r="B75" i="45"/>
  <c r="AM22" i="44"/>
  <c r="AC34" i="44" s="1"/>
  <c r="B34" i="44"/>
  <c r="AC122" i="44"/>
  <c r="AC77" i="44"/>
  <c r="B121" i="44"/>
  <c r="B76" i="44"/>
  <c r="AC30" i="44"/>
  <c r="AL23" i="44" a="1"/>
  <c r="AL23" i="44" s="1"/>
  <c r="AC121" i="44"/>
  <c r="AC76" i="44"/>
  <c r="B120" i="44"/>
  <c r="B75" i="44"/>
  <c r="B33" i="44"/>
  <c r="AM21" i="44"/>
  <c r="AC33" i="44" s="1"/>
  <c r="B122" i="44"/>
  <c r="B77" i="44"/>
  <c r="B31" i="43"/>
  <c r="AM19" i="43"/>
  <c r="AC31" i="43" s="1"/>
  <c r="AC30" i="43"/>
  <c r="AL20" i="43" a="1"/>
  <c r="AL20" i="43" s="1"/>
  <c r="B120" i="43"/>
  <c r="B75" i="43"/>
  <c r="B120" i="42"/>
  <c r="B75" i="42"/>
  <c r="AM20" i="42"/>
  <c r="AC32" i="42" s="1"/>
  <c r="B32" i="42"/>
  <c r="AC30" i="42"/>
  <c r="B31" i="42"/>
  <c r="AM19" i="42"/>
  <c r="AC31" i="42" s="1"/>
  <c r="AL21" i="42" a="1"/>
  <c r="AL21" i="42" s="1"/>
  <c r="B35" i="41"/>
  <c r="AM23" i="41"/>
  <c r="AC35" i="41" s="1"/>
  <c r="AL24" i="41" a="1"/>
  <c r="AL24" i="41" s="1"/>
  <c r="B121" i="41"/>
  <c r="B76" i="41"/>
  <c r="B120" i="41"/>
  <c r="B75" i="41"/>
  <c r="AM22" i="41"/>
  <c r="AC34" i="41" s="1"/>
  <c r="B34" i="41"/>
  <c r="AC121" i="41"/>
  <c r="AC76" i="41"/>
  <c r="B33" i="41"/>
  <c r="AM21" i="41"/>
  <c r="AC33" i="41" s="1"/>
  <c r="AC30" i="41"/>
  <c r="AM20" i="41"/>
  <c r="AC32" i="41" s="1"/>
  <c r="B32" i="41"/>
  <c r="B34" i="40"/>
  <c r="AM22" i="40"/>
  <c r="AC34" i="40" s="1"/>
  <c r="B120" i="40"/>
  <c r="B75" i="40"/>
  <c r="B32" i="40"/>
  <c r="AM20" i="40"/>
  <c r="AC32" i="40" s="1"/>
  <c r="AC121" i="40"/>
  <c r="AC76" i="40"/>
  <c r="AC30" i="40"/>
  <c r="B121" i="40"/>
  <c r="B76" i="40"/>
  <c r="B33" i="40"/>
  <c r="AM21" i="40"/>
  <c r="AC33" i="40" s="1"/>
  <c r="AL23" i="40" a="1"/>
  <c r="AL23" i="40" s="1"/>
  <c r="AC30" i="39"/>
  <c r="AL21" i="39" a="1"/>
  <c r="AL21" i="39" s="1"/>
  <c r="AM20" i="39"/>
  <c r="AC32" i="39" s="1"/>
  <c r="B32" i="39"/>
  <c r="AC121" i="39"/>
  <c r="AC76" i="39"/>
  <c r="B120" i="39"/>
  <c r="B75" i="39"/>
  <c r="B121" i="39"/>
  <c r="B76" i="39"/>
  <c r="AC121" i="38"/>
  <c r="AC76" i="38"/>
  <c r="B121" i="38"/>
  <c r="B76" i="38"/>
  <c r="AC30" i="38"/>
  <c r="B120" i="38"/>
  <c r="B75" i="38"/>
  <c r="AM20" i="38"/>
  <c r="AC32" i="38" s="1"/>
  <c r="B32" i="38"/>
  <c r="AL21" i="38" a="1"/>
  <c r="AL21" i="38" s="1"/>
  <c r="AM21" i="37"/>
  <c r="AC33" i="37" s="1"/>
  <c r="B33" i="37"/>
  <c r="AC30" i="37"/>
  <c r="AC121" i="37"/>
  <c r="AC76" i="37"/>
  <c r="B120" i="37"/>
  <c r="B75" i="37"/>
  <c r="B121" i="37"/>
  <c r="B76" i="37"/>
  <c r="AM20" i="37"/>
  <c r="AC32" i="37" s="1"/>
  <c r="B32" i="37"/>
  <c r="AL22" i="37" a="1"/>
  <c r="AL22" i="37" s="1"/>
  <c r="AL23" i="37" a="1"/>
  <c r="AL23" i="37" s="1"/>
  <c r="B120" i="36"/>
  <c r="B75" i="36"/>
  <c r="AM20" i="36"/>
  <c r="AC32" i="36" s="1"/>
  <c r="B32" i="36"/>
  <c r="B121" i="36"/>
  <c r="B76" i="36"/>
  <c r="AL22" i="36" a="1"/>
  <c r="AL22" i="36" s="1"/>
  <c r="AM21" i="36"/>
  <c r="AC33" i="36" s="1"/>
  <c r="B33" i="36"/>
  <c r="AC76" i="36"/>
  <c r="AC121" i="36"/>
  <c r="AL23" i="36" a="1"/>
  <c r="AL23" i="36" s="1"/>
  <c r="AC30" i="36"/>
  <c r="B33" i="35"/>
  <c r="AM21" i="35"/>
  <c r="AC33" i="35" s="1"/>
  <c r="B120" i="35"/>
  <c r="B75" i="35"/>
  <c r="AL22" i="35" a="1"/>
  <c r="AL22" i="35" s="1"/>
  <c r="AL23" i="35" s="1" a="1"/>
  <c r="AL23" i="35" s="1"/>
  <c r="AC30" i="35"/>
  <c r="AM20" i="35"/>
  <c r="AC32" i="35" s="1"/>
  <c r="B32" i="35"/>
  <c r="AC121" i="35"/>
  <c r="AC76" i="35"/>
  <c r="B121" i="35"/>
  <c r="B76" i="35"/>
  <c r="B32" i="3"/>
  <c r="AC32" i="3"/>
  <c r="B31" i="3"/>
  <c r="AC31" i="3"/>
  <c r="AJ28" i="3"/>
  <c r="AA117" i="3"/>
  <c r="AA72" i="3"/>
  <c r="AL21" i="3" a="1"/>
  <c r="AL21" i="3" s="1"/>
  <c r="AL22" i="3" s="1" a="1"/>
  <c r="AL22" i="3" s="1"/>
  <c r="AI27" i="32"/>
  <c r="AI26" i="32"/>
  <c r="AI25" i="32"/>
  <c r="AI24" i="32"/>
  <c r="AI23" i="32"/>
  <c r="AI22" i="32"/>
  <c r="AI21" i="32"/>
  <c r="AI20" i="32"/>
  <c r="AI19" i="32"/>
  <c r="AL22" i="48" l="1" a="1"/>
  <c r="AL22" i="48" s="1"/>
  <c r="AL23" i="48" s="1" a="1"/>
  <c r="AL23" i="48" s="1"/>
  <c r="B122" i="48"/>
  <c r="B77" i="48"/>
  <c r="AC120" i="48"/>
  <c r="AC75" i="48"/>
  <c r="B33" i="48"/>
  <c r="AM21" i="48"/>
  <c r="AC33" i="48" s="1"/>
  <c r="AC122" i="48"/>
  <c r="AC77" i="48"/>
  <c r="AM22" i="47"/>
  <c r="AC34" i="47" s="1"/>
  <c r="B34" i="47"/>
  <c r="AL23" i="47" a="1"/>
  <c r="AL23" i="47" s="1"/>
  <c r="AM21" i="47"/>
  <c r="B33" i="47"/>
  <c r="AC75" i="47"/>
  <c r="AC120" i="47"/>
  <c r="B121" i="47"/>
  <c r="B76" i="47"/>
  <c r="B122" i="47"/>
  <c r="B77" i="47"/>
  <c r="AC121" i="47"/>
  <c r="AC76" i="47"/>
  <c r="AC77" i="47"/>
  <c r="AC122" i="47"/>
  <c r="B33" i="46"/>
  <c r="AM21" i="46"/>
  <c r="AC33" i="46" s="1"/>
  <c r="AL22" i="46" a="1"/>
  <c r="AL22" i="46" s="1"/>
  <c r="AC120" i="46"/>
  <c r="AC75" i="46"/>
  <c r="AC122" i="46"/>
  <c r="AC77" i="46"/>
  <c r="B122" i="46"/>
  <c r="B77" i="46"/>
  <c r="B122" i="45"/>
  <c r="B77" i="45"/>
  <c r="AC122" i="45"/>
  <c r="AC77" i="45"/>
  <c r="AC120" i="45"/>
  <c r="AC75" i="45"/>
  <c r="B33" i="45"/>
  <c r="AM21" i="45"/>
  <c r="AC33" i="45" s="1"/>
  <c r="AL22" i="45" a="1"/>
  <c r="AL22" i="45" s="1"/>
  <c r="AL23" i="45" s="1" a="1"/>
  <c r="AL23" i="45" s="1"/>
  <c r="AL25" i="44" a="1"/>
  <c r="AL25" i="44" s="1"/>
  <c r="AL26" i="44" s="1" a="1"/>
  <c r="AL26" i="44" s="1"/>
  <c r="AC123" i="44"/>
  <c r="AC78" i="44"/>
  <c r="AC124" i="44"/>
  <c r="AC79" i="44"/>
  <c r="B35" i="44"/>
  <c r="AM23" i="44"/>
  <c r="B124" i="44"/>
  <c r="B79" i="44"/>
  <c r="B123" i="44"/>
  <c r="B78" i="44"/>
  <c r="AC120" i="44"/>
  <c r="AC75" i="44"/>
  <c r="AL24" i="44" a="1"/>
  <c r="AL24" i="44" s="1"/>
  <c r="AL21" i="43" a="1"/>
  <c r="AL21" i="43" s="1"/>
  <c r="AC121" i="43"/>
  <c r="AC76" i="43"/>
  <c r="AC120" i="43"/>
  <c r="AC75" i="43"/>
  <c r="AM20" i="43"/>
  <c r="B32" i="43"/>
  <c r="B121" i="43"/>
  <c r="B76" i="43"/>
  <c r="B33" i="42"/>
  <c r="AM21" i="42"/>
  <c r="AC33" i="42" s="1"/>
  <c r="B121" i="42"/>
  <c r="B76" i="42"/>
  <c r="AL22" i="42" a="1"/>
  <c r="AL22" i="42" s="1"/>
  <c r="AL23" i="42" a="1"/>
  <c r="AL23" i="42" s="1"/>
  <c r="AC120" i="42"/>
  <c r="AC75" i="42"/>
  <c r="AC121" i="42"/>
  <c r="AC76" i="42"/>
  <c r="B122" i="42"/>
  <c r="B77" i="42"/>
  <c r="AC122" i="42"/>
  <c r="AC77" i="42"/>
  <c r="AM24" i="41"/>
  <c r="AC36" i="41" s="1"/>
  <c r="B36" i="41"/>
  <c r="B125" i="41"/>
  <c r="B80" i="41"/>
  <c r="B122" i="41"/>
  <c r="B77" i="41"/>
  <c r="AC123" i="41"/>
  <c r="AC78" i="41"/>
  <c r="B124" i="41"/>
  <c r="B79" i="41"/>
  <c r="AC120" i="41"/>
  <c r="AC75" i="41"/>
  <c r="AC125" i="41"/>
  <c r="AC80" i="41"/>
  <c r="AC122" i="41"/>
  <c r="AC77" i="41"/>
  <c r="B123" i="41"/>
  <c r="B78" i="41"/>
  <c r="AC124" i="41"/>
  <c r="AC79" i="41"/>
  <c r="AL25" i="41" a="1"/>
  <c r="AL25" i="41" s="1"/>
  <c r="AL24" i="40" a="1"/>
  <c r="AL24" i="40" s="1"/>
  <c r="B123" i="40"/>
  <c r="B78" i="40"/>
  <c r="B122" i="40"/>
  <c r="B77" i="40"/>
  <c r="AC124" i="40"/>
  <c r="AC79" i="40"/>
  <c r="AC123" i="40"/>
  <c r="AC78" i="40"/>
  <c r="AC120" i="40"/>
  <c r="AC75" i="40"/>
  <c r="AC122" i="40"/>
  <c r="AC77" i="40"/>
  <c r="B124" i="40"/>
  <c r="B79" i="40"/>
  <c r="B35" i="40"/>
  <c r="AM23" i="40"/>
  <c r="AC35" i="40" s="1"/>
  <c r="B33" i="39"/>
  <c r="AM21" i="39"/>
  <c r="AC33" i="39" s="1"/>
  <c r="B122" i="39"/>
  <c r="B77" i="39"/>
  <c r="AC120" i="39"/>
  <c r="AC75" i="39"/>
  <c r="AL22" i="39" a="1"/>
  <c r="AL22" i="39" s="1"/>
  <c r="AC122" i="39"/>
  <c r="AC77" i="39"/>
  <c r="AC122" i="38"/>
  <c r="AC77" i="38"/>
  <c r="AC120" i="38"/>
  <c r="AC75" i="38"/>
  <c r="B33" i="38"/>
  <c r="AM21" i="38"/>
  <c r="AC33" i="38" s="1"/>
  <c r="B122" i="38"/>
  <c r="B77" i="38"/>
  <c r="AL22" i="38" a="1"/>
  <c r="AL22" i="38" s="1"/>
  <c r="AM23" i="37"/>
  <c r="AC35" i="37" s="1"/>
  <c r="B35" i="37"/>
  <c r="AM22" i="37"/>
  <c r="AC34" i="37" s="1"/>
  <c r="B34" i="37"/>
  <c r="AL24" i="37" a="1"/>
  <c r="AL24" i="37" s="1"/>
  <c r="AC123" i="37"/>
  <c r="AC78" i="37"/>
  <c r="B122" i="37"/>
  <c r="B77" i="37"/>
  <c r="AC120" i="37"/>
  <c r="AC75" i="37"/>
  <c r="AC122" i="37"/>
  <c r="AC77" i="37"/>
  <c r="AL25" i="37" a="1"/>
  <c r="AL25" i="37" s="1"/>
  <c r="B123" i="37"/>
  <c r="B78" i="37"/>
  <c r="B123" i="36"/>
  <c r="B78" i="36"/>
  <c r="AC123" i="36"/>
  <c r="AC78" i="36"/>
  <c r="B122" i="36"/>
  <c r="B77" i="36"/>
  <c r="AC75" i="36"/>
  <c r="AC120" i="36"/>
  <c r="AM22" i="36"/>
  <c r="B34" i="36"/>
  <c r="AC77" i="36"/>
  <c r="AC122" i="36"/>
  <c r="AM23" i="36"/>
  <c r="AC35" i="36" s="1"/>
  <c r="B35" i="36"/>
  <c r="AL24" i="36" a="1"/>
  <c r="AL24" i="36" s="1"/>
  <c r="B35" i="35"/>
  <c r="AM23" i="35"/>
  <c r="AC35" i="35" s="1"/>
  <c r="AC122" i="35"/>
  <c r="AC77" i="35"/>
  <c r="AL24" i="35" a="1"/>
  <c r="AL24" i="35" s="1"/>
  <c r="AC120" i="35"/>
  <c r="AC75" i="35"/>
  <c r="B122" i="35"/>
  <c r="B77" i="35"/>
  <c r="B123" i="35"/>
  <c r="B78" i="35"/>
  <c r="AM22" i="35"/>
  <c r="AC34" i="35" s="1"/>
  <c r="B34" i="35"/>
  <c r="AC123" i="35"/>
  <c r="AC78" i="35"/>
  <c r="AC122" i="3"/>
  <c r="AC77" i="3"/>
  <c r="B33" i="3"/>
  <c r="AC33" i="3"/>
  <c r="AC30" i="3"/>
  <c r="B121" i="3"/>
  <c r="B76" i="3"/>
  <c r="AC34" i="3"/>
  <c r="B34" i="3"/>
  <c r="AL23" i="3" a="1"/>
  <c r="AL23" i="3" s="1"/>
  <c r="AC121" i="3"/>
  <c r="AC76" i="3"/>
  <c r="B122" i="3"/>
  <c r="B77" i="3"/>
  <c r="AC17" i="32"/>
  <c r="AC16" i="32"/>
  <c r="AC25" i="32"/>
  <c r="AC24" i="32"/>
  <c r="AC23" i="32"/>
  <c r="AC22" i="32"/>
  <c r="AC21" i="32"/>
  <c r="AC20" i="32"/>
  <c r="AC19" i="32"/>
  <c r="AC18" i="32"/>
  <c r="I51" i="32"/>
  <c r="B51" i="32"/>
  <c r="AG46" i="32"/>
  <c r="AI18" i="32"/>
  <c r="AA12" i="32"/>
  <c r="AA57" i="32" s="1"/>
  <c r="AA11" i="32"/>
  <c r="AA101" i="32" s="1"/>
  <c r="AD10" i="32"/>
  <c r="AD55" i="32" s="1"/>
  <c r="AC10" i="32"/>
  <c r="AC55" i="32" s="1"/>
  <c r="AC100" i="32" s="1"/>
  <c r="Y10" i="32"/>
  <c r="Y55" i="32" s="1"/>
  <c r="X10" i="32"/>
  <c r="X55" i="32" s="1"/>
  <c r="X100" i="32" s="1"/>
  <c r="X9" i="32"/>
  <c r="X54" i="32" s="1"/>
  <c r="X8" i="32"/>
  <c r="X53" i="32" s="1"/>
  <c r="X7" i="32"/>
  <c r="X52" i="32" s="1"/>
  <c r="X6" i="32"/>
  <c r="X96" i="32" s="1"/>
  <c r="X5" i="32"/>
  <c r="X95" i="32" s="1"/>
  <c r="B35" i="48" l="1"/>
  <c r="AM23" i="48"/>
  <c r="AC35" i="48" s="1"/>
  <c r="AL24" i="48" a="1"/>
  <c r="AL24" i="48" s="1"/>
  <c r="AC123" i="48"/>
  <c r="AC78" i="48"/>
  <c r="B123" i="48"/>
  <c r="B78" i="48"/>
  <c r="AM22" i="48"/>
  <c r="AC34" i="48" s="1"/>
  <c r="B34" i="48"/>
  <c r="B35" i="47"/>
  <c r="AM23" i="47"/>
  <c r="AC35" i="47" s="1"/>
  <c r="B123" i="47"/>
  <c r="B78" i="47"/>
  <c r="B124" i="47"/>
  <c r="B79" i="47"/>
  <c r="AL24" i="47" a="1"/>
  <c r="AL24" i="47" s="1"/>
  <c r="AC33" i="47"/>
  <c r="AC79" i="47"/>
  <c r="AC124" i="47"/>
  <c r="AM22" i="46"/>
  <c r="B34" i="46"/>
  <c r="B123" i="46"/>
  <c r="B78" i="46"/>
  <c r="AL23" i="46" a="1"/>
  <c r="AL23" i="46" s="1"/>
  <c r="AL24" i="46" s="1" a="1"/>
  <c r="AL24" i="46" s="1"/>
  <c r="AC123" i="46"/>
  <c r="AC78" i="46"/>
  <c r="B35" i="45"/>
  <c r="AM23" i="45"/>
  <c r="AC35" i="45" s="1"/>
  <c r="B123" i="45"/>
  <c r="B78" i="45"/>
  <c r="AL24" i="45" a="1"/>
  <c r="AL24" i="45" s="1"/>
  <c r="AM22" i="45"/>
  <c r="AC34" i="45" s="1"/>
  <c r="B34" i="45"/>
  <c r="AC123" i="45"/>
  <c r="AC78" i="45"/>
  <c r="AM26" i="44"/>
  <c r="AC38" i="44" s="1"/>
  <c r="B38" i="44"/>
  <c r="AL27" i="44" a="1"/>
  <c r="AL27" i="44" s="1"/>
  <c r="AM24" i="44"/>
  <c r="AC36" i="44" s="1"/>
  <c r="B36" i="44"/>
  <c r="AC35" i="44"/>
  <c r="B37" i="44"/>
  <c r="AM25" i="44"/>
  <c r="AC37" i="44" s="1"/>
  <c r="B125" i="44"/>
  <c r="B80" i="44"/>
  <c r="AC32" i="43"/>
  <c r="AL22" i="43" a="1"/>
  <c r="AL22" i="43" s="1"/>
  <c r="AL23" i="43" s="1" a="1"/>
  <c r="AL23" i="43" s="1"/>
  <c r="B33" i="43"/>
  <c r="AM21" i="43"/>
  <c r="AC33" i="43" s="1"/>
  <c r="B122" i="43"/>
  <c r="B77" i="43"/>
  <c r="B35" i="42"/>
  <c r="AM23" i="42"/>
  <c r="AC35" i="42" s="1"/>
  <c r="AC123" i="42"/>
  <c r="AC78" i="42"/>
  <c r="AM22" i="42"/>
  <c r="AC34" i="42" s="1"/>
  <c r="B34" i="42"/>
  <c r="AL24" i="42" a="1"/>
  <c r="AL24" i="42" s="1"/>
  <c r="B123" i="42"/>
  <c r="B78" i="42"/>
  <c r="B37" i="41"/>
  <c r="AM25" i="41"/>
  <c r="AC37" i="41" s="1"/>
  <c r="AC126" i="41"/>
  <c r="AC81" i="41"/>
  <c r="AL26" i="41" a="1"/>
  <c r="AL26" i="41" s="1"/>
  <c r="AL27" i="41" a="1"/>
  <c r="AL27" i="41" s="1"/>
  <c r="B126" i="41"/>
  <c r="B81" i="41"/>
  <c r="B36" i="40"/>
  <c r="AM24" i="40"/>
  <c r="AC125" i="40"/>
  <c r="AC80" i="40"/>
  <c r="B125" i="40"/>
  <c r="B80" i="40"/>
  <c r="AL25" i="40" a="1"/>
  <c r="AL25" i="40" s="1"/>
  <c r="AC123" i="39"/>
  <c r="AC78" i="39"/>
  <c r="AM22" i="39"/>
  <c r="AC34" i="39" s="1"/>
  <c r="B34" i="39"/>
  <c r="AL23" i="39" a="1"/>
  <c r="AL23" i="39" s="1"/>
  <c r="B123" i="39"/>
  <c r="B78" i="39"/>
  <c r="AM22" i="38"/>
  <c r="AC34" i="38" s="1"/>
  <c r="B34" i="38"/>
  <c r="AC123" i="38"/>
  <c r="AC78" i="38"/>
  <c r="B123" i="38"/>
  <c r="B78" i="38"/>
  <c r="AL23" i="38" a="1"/>
  <c r="AL23" i="38" s="1"/>
  <c r="B37" i="37"/>
  <c r="AM25" i="37"/>
  <c r="AC37" i="37" s="1"/>
  <c r="AM24" i="37"/>
  <c r="AC36" i="37" s="1"/>
  <c r="B36" i="37"/>
  <c r="AC125" i="37"/>
  <c r="AC80" i="37"/>
  <c r="B124" i="37"/>
  <c r="B79" i="37"/>
  <c r="AC124" i="37"/>
  <c r="AC79" i="37"/>
  <c r="AL26" i="37" a="1"/>
  <c r="AL26" i="37" s="1"/>
  <c r="AL27" i="37" a="1"/>
  <c r="AL27" i="37" s="1"/>
  <c r="B125" i="37"/>
  <c r="B80" i="37"/>
  <c r="AM24" i="36"/>
  <c r="AC36" i="36" s="1"/>
  <c r="B36" i="36"/>
  <c r="AL25" i="36" a="1"/>
  <c r="AL25" i="36" s="1"/>
  <c r="B125" i="36"/>
  <c r="B80" i="36"/>
  <c r="B124" i="36"/>
  <c r="B79" i="36"/>
  <c r="AC80" i="36"/>
  <c r="AC125" i="36"/>
  <c r="AC34" i="36"/>
  <c r="AM24" i="35"/>
  <c r="B36" i="35"/>
  <c r="AL25" i="35" a="1"/>
  <c r="AL25" i="35" s="1"/>
  <c r="AL26" i="35" s="1" a="1"/>
  <c r="AL26" i="35" s="1"/>
  <c r="B124" i="35"/>
  <c r="B79" i="35"/>
  <c r="B125" i="35"/>
  <c r="B80" i="35"/>
  <c r="AC124" i="35"/>
  <c r="AC79" i="35"/>
  <c r="AC125" i="35"/>
  <c r="AC80" i="35"/>
  <c r="AL24" i="3" a="1"/>
  <c r="AL24" i="3" s="1"/>
  <c r="AC124" i="3"/>
  <c r="AC79" i="3"/>
  <c r="AC123" i="3"/>
  <c r="AC78" i="3"/>
  <c r="B35" i="3"/>
  <c r="AC35" i="3"/>
  <c r="B123" i="3"/>
  <c r="B78" i="3"/>
  <c r="B124" i="3"/>
  <c r="B79" i="3"/>
  <c r="AC120" i="3"/>
  <c r="AC75" i="3"/>
  <c r="AC112" i="32"/>
  <c r="AC67" i="32"/>
  <c r="AC106" i="32"/>
  <c r="AC61" i="32"/>
  <c r="AC107" i="32"/>
  <c r="AC62" i="32"/>
  <c r="AA27" i="32"/>
  <c r="AL18" i="32"/>
  <c r="AJ26" i="32"/>
  <c r="AJ21" i="32"/>
  <c r="AJ22" i="32"/>
  <c r="AJ24" i="32"/>
  <c r="AJ19" i="32"/>
  <c r="AJ25" i="32"/>
  <c r="AJ18" i="32"/>
  <c r="X51" i="32"/>
  <c r="AA56" i="32"/>
  <c r="X97" i="32"/>
  <c r="Y100" i="32"/>
  <c r="AA102" i="32"/>
  <c r="AJ27" i="32"/>
  <c r="X50" i="32"/>
  <c r="X98" i="32"/>
  <c r="X99" i="32"/>
  <c r="AD100" i="32"/>
  <c r="AJ20" i="32"/>
  <c r="AJ23" i="32"/>
  <c r="O58" i="26"/>
  <c r="O56" i="26"/>
  <c r="O55" i="26"/>
  <c r="O54" i="26"/>
  <c r="F58" i="26"/>
  <c r="F57" i="26"/>
  <c r="F56" i="26"/>
  <c r="F55" i="26"/>
  <c r="F54" i="26"/>
  <c r="Y12" i="26"/>
  <c r="Y11" i="26"/>
  <c r="V9" i="26"/>
  <c r="V43" i="26" s="1"/>
  <c r="Y13" i="11"/>
  <c r="Y12" i="11"/>
  <c r="V10" i="11"/>
  <c r="W24" i="26"/>
  <c r="W58" i="26" s="1"/>
  <c r="W23" i="26"/>
  <c r="W57" i="26" s="1"/>
  <c r="W22" i="26"/>
  <c r="W56" i="26" s="1"/>
  <c r="W21" i="26"/>
  <c r="W55" i="26" s="1"/>
  <c r="W20" i="26"/>
  <c r="W54" i="26" s="1"/>
  <c r="O24" i="26"/>
  <c r="O23" i="26"/>
  <c r="O57" i="26" s="1"/>
  <c r="O22" i="26"/>
  <c r="O21" i="26"/>
  <c r="O20" i="26"/>
  <c r="M90" i="31"/>
  <c r="M89" i="31"/>
  <c r="M88" i="31"/>
  <c r="M87" i="31"/>
  <c r="M86" i="31"/>
  <c r="M85" i="31"/>
  <c r="V78" i="31"/>
  <c r="V77" i="31"/>
  <c r="B75" i="31"/>
  <c r="AA67" i="31"/>
  <c r="M59" i="31"/>
  <c r="M58" i="31"/>
  <c r="M57" i="31"/>
  <c r="M56" i="31"/>
  <c r="M55" i="31"/>
  <c r="M54" i="31"/>
  <c r="M53" i="31"/>
  <c r="V46" i="31"/>
  <c r="V45" i="31"/>
  <c r="B43" i="31"/>
  <c r="AA35" i="31"/>
  <c r="M25" i="31"/>
  <c r="M91" i="31" s="1"/>
  <c r="Y12" i="31"/>
  <c r="Y46" i="31" s="1"/>
  <c r="Y11" i="31"/>
  <c r="Y45" i="31" s="1"/>
  <c r="C11" i="31"/>
  <c r="C45" i="31" s="1"/>
  <c r="AB10" i="31"/>
  <c r="AB76" i="31" s="1"/>
  <c r="AA10" i="31"/>
  <c r="AA44" i="31" s="1"/>
  <c r="W10" i="31"/>
  <c r="W76" i="31" s="1"/>
  <c r="V10" i="31"/>
  <c r="V44" i="31" s="1"/>
  <c r="V9" i="31"/>
  <c r="V75" i="31" s="1"/>
  <c r="V8" i="31"/>
  <c r="V42" i="31" s="1"/>
  <c r="V7" i="31"/>
  <c r="V41" i="31" s="1"/>
  <c r="V6" i="31"/>
  <c r="V72" i="31" s="1"/>
  <c r="V5" i="31"/>
  <c r="V39" i="31" s="1"/>
  <c r="B125" i="48" l="1"/>
  <c r="B80" i="48"/>
  <c r="B124" i="48"/>
  <c r="B79" i="48"/>
  <c r="AM24" i="48"/>
  <c r="AC36" i="48" s="1"/>
  <c r="B36" i="48"/>
  <c r="AL25" i="48" a="1"/>
  <c r="AL25" i="48" s="1"/>
  <c r="AC124" i="48"/>
  <c r="AC79" i="48"/>
  <c r="AC125" i="48"/>
  <c r="AC80" i="48"/>
  <c r="AC123" i="47"/>
  <c r="AC78" i="47"/>
  <c r="AC125" i="47"/>
  <c r="AC80" i="47"/>
  <c r="AM24" i="47"/>
  <c r="B36" i="47"/>
  <c r="AL25" i="47" a="1"/>
  <c r="AL25" i="47" s="1"/>
  <c r="B125" i="47"/>
  <c r="B80" i="47"/>
  <c r="AM24" i="46"/>
  <c r="AC36" i="46" s="1"/>
  <c r="B36" i="46"/>
  <c r="AC34" i="46"/>
  <c r="B35" i="46"/>
  <c r="AM23" i="46"/>
  <c r="AC35" i="46" s="1"/>
  <c r="AL25" i="46" a="1"/>
  <c r="AL25" i="46" s="1"/>
  <c r="B124" i="46"/>
  <c r="B79" i="46"/>
  <c r="B124" i="45"/>
  <c r="B79" i="45"/>
  <c r="AC125" i="45"/>
  <c r="AC80" i="45"/>
  <c r="AC124" i="45"/>
  <c r="AC79" i="45"/>
  <c r="B125" i="45"/>
  <c r="B80" i="45"/>
  <c r="AM24" i="45"/>
  <c r="AC36" i="45" s="1"/>
  <c r="B36" i="45"/>
  <c r="AL25" i="45" a="1"/>
  <c r="AL25" i="45" s="1"/>
  <c r="B128" i="44"/>
  <c r="B83" i="44"/>
  <c r="B127" i="44"/>
  <c r="B82" i="44"/>
  <c r="AC126" i="44"/>
  <c r="AC81" i="44"/>
  <c r="B39" i="44"/>
  <c r="AM27" i="44"/>
  <c r="AC125" i="44"/>
  <c r="AC80" i="44"/>
  <c r="AC127" i="44"/>
  <c r="AC82" i="44"/>
  <c r="B126" i="44"/>
  <c r="B81" i="44"/>
  <c r="AC128" i="44"/>
  <c r="AC83" i="44"/>
  <c r="B35" i="43"/>
  <c r="AM23" i="43"/>
  <c r="AC35" i="43" s="1"/>
  <c r="AL24" i="43" a="1"/>
  <c r="AL24" i="43" s="1"/>
  <c r="B123" i="43"/>
  <c r="B78" i="43"/>
  <c r="AC122" i="43"/>
  <c r="AC77" i="43"/>
  <c r="AM22" i="43"/>
  <c r="B34" i="43"/>
  <c r="AC123" i="43"/>
  <c r="AC78" i="43"/>
  <c r="AC125" i="42"/>
  <c r="AC80" i="42"/>
  <c r="AM24" i="42"/>
  <c r="AC36" i="42" s="1"/>
  <c r="B36" i="42"/>
  <c r="AC124" i="42"/>
  <c r="AC79" i="42"/>
  <c r="B125" i="42"/>
  <c r="B80" i="42"/>
  <c r="B124" i="42"/>
  <c r="B79" i="42"/>
  <c r="AL25" i="42" a="1"/>
  <c r="AL25" i="42" s="1"/>
  <c r="B38" i="41"/>
  <c r="AM26" i="41"/>
  <c r="AC38" i="41" s="1"/>
  <c r="B127" i="41"/>
  <c r="B82" i="41"/>
  <c r="B39" i="41"/>
  <c r="AM27" i="41"/>
  <c r="AC39" i="41" s="1"/>
  <c r="AC127" i="41"/>
  <c r="AC82" i="41"/>
  <c r="AM28" i="41" a="1"/>
  <c r="AM28" i="41" s="1"/>
  <c r="B126" i="40"/>
  <c r="B81" i="40"/>
  <c r="B37" i="40"/>
  <c r="AM25" i="40"/>
  <c r="AC37" i="40" s="1"/>
  <c r="AL26" i="40" a="1"/>
  <c r="AL26" i="40" s="1"/>
  <c r="AC36" i="40"/>
  <c r="B124" i="39"/>
  <c r="B79" i="39"/>
  <c r="B35" i="39"/>
  <c r="AM23" i="39"/>
  <c r="AC35" i="39" s="1"/>
  <c r="AL24" i="39" a="1"/>
  <c r="AL24" i="39" s="1"/>
  <c r="AC124" i="39"/>
  <c r="AC79" i="39"/>
  <c r="B35" i="38"/>
  <c r="AM23" i="38"/>
  <c r="B124" i="38"/>
  <c r="B79" i="38"/>
  <c r="AC124" i="38"/>
  <c r="AC79" i="38"/>
  <c r="AL24" i="38" a="1"/>
  <c r="AL24" i="38" s="1"/>
  <c r="B39" i="37"/>
  <c r="AM27" i="37"/>
  <c r="AC39" i="37" s="1"/>
  <c r="AC127" i="37"/>
  <c r="AC82" i="37"/>
  <c r="B38" i="37"/>
  <c r="AM26" i="37"/>
  <c r="AC38" i="37" s="1"/>
  <c r="B127" i="37"/>
  <c r="B82" i="37"/>
  <c r="B126" i="37"/>
  <c r="B81" i="37"/>
  <c r="AC126" i="37"/>
  <c r="AC81" i="37"/>
  <c r="AC79" i="36"/>
  <c r="AC124" i="36"/>
  <c r="B126" i="36"/>
  <c r="B81" i="36"/>
  <c r="AM25" i="36"/>
  <c r="B37" i="36"/>
  <c r="AL26" i="36" a="1"/>
  <c r="AL26" i="36" s="1"/>
  <c r="AC81" i="36"/>
  <c r="AC126" i="36"/>
  <c r="AM26" i="35"/>
  <c r="AC38" i="35" s="1"/>
  <c r="B38" i="35"/>
  <c r="AL27" i="35" a="1"/>
  <c r="AL27" i="35" s="1"/>
  <c r="AC36" i="35"/>
  <c r="B37" i="35"/>
  <c r="AM25" i="35"/>
  <c r="AC37" i="35" s="1"/>
  <c r="B126" i="35"/>
  <c r="B81" i="35"/>
  <c r="AC125" i="3"/>
  <c r="AC80" i="3"/>
  <c r="B125" i="3"/>
  <c r="B80" i="3"/>
  <c r="AC36" i="3"/>
  <c r="B36" i="3"/>
  <c r="AL25" i="3" a="1"/>
  <c r="AL25" i="3" s="1"/>
  <c r="AA72" i="32"/>
  <c r="N20" i="29"/>
  <c r="AA117" i="32"/>
  <c r="AB44" i="31"/>
  <c r="W44" i="31"/>
  <c r="V73" i="31"/>
  <c r="V71" i="31"/>
  <c r="V43" i="31"/>
  <c r="AJ28" i="32"/>
  <c r="B30" i="32"/>
  <c r="AM18" i="32"/>
  <c r="AL19" i="32" a="1"/>
  <c r="AL19" i="32" s="1"/>
  <c r="Y77" i="31"/>
  <c r="V40" i="31"/>
  <c r="V76" i="31"/>
  <c r="C77" i="31"/>
  <c r="Y78" i="31"/>
  <c r="V74" i="31"/>
  <c r="AA76" i="31"/>
  <c r="AA11" i="3"/>
  <c r="AA12" i="3"/>
  <c r="AD10" i="3"/>
  <c r="X9" i="3"/>
  <c r="AC126" i="48" l="1"/>
  <c r="AC81" i="48"/>
  <c r="B37" i="48"/>
  <c r="AM25" i="48"/>
  <c r="AC37" i="48" s="1"/>
  <c r="AL26" i="48" a="1"/>
  <c r="AL26" i="48" s="1"/>
  <c r="B126" i="48"/>
  <c r="B81" i="48"/>
  <c r="B126" i="47"/>
  <c r="B81" i="47"/>
  <c r="AC36" i="47"/>
  <c r="AM25" i="47"/>
  <c r="AC37" i="47" s="1"/>
  <c r="B37" i="47"/>
  <c r="AL26" i="47" a="1"/>
  <c r="AL26" i="47" s="1"/>
  <c r="B125" i="46"/>
  <c r="B80" i="46"/>
  <c r="AC126" i="46"/>
  <c r="AC81" i="46"/>
  <c r="B37" i="46"/>
  <c r="AM25" i="46"/>
  <c r="AC37" i="46" s="1"/>
  <c r="AL26" i="46" a="1"/>
  <c r="AL26" i="46" s="1"/>
  <c r="AC124" i="46"/>
  <c r="AC79" i="46"/>
  <c r="AC125" i="46"/>
  <c r="AC80" i="46"/>
  <c r="B126" i="46"/>
  <c r="B81" i="46"/>
  <c r="B37" i="45"/>
  <c r="AM25" i="45"/>
  <c r="AL26" i="45" a="1"/>
  <c r="AL26" i="45" s="1"/>
  <c r="B126" i="45"/>
  <c r="B81" i="45"/>
  <c r="AC126" i="45"/>
  <c r="AC81" i="45"/>
  <c r="AC39" i="44"/>
  <c r="AM28" i="44" a="1"/>
  <c r="AM28" i="44" s="1"/>
  <c r="B129" i="44"/>
  <c r="B84" i="44"/>
  <c r="AM24" i="43"/>
  <c r="AC36" i="43" s="1"/>
  <c r="B36" i="43"/>
  <c r="AL25" i="43" a="1"/>
  <c r="AL25" i="43" s="1"/>
  <c r="B124" i="43"/>
  <c r="B79" i="43"/>
  <c r="AC125" i="43"/>
  <c r="AC80" i="43"/>
  <c r="AC34" i="43"/>
  <c r="B125" i="43"/>
  <c r="B80" i="43"/>
  <c r="B126" i="42"/>
  <c r="B81" i="42"/>
  <c r="AC126" i="42"/>
  <c r="AC81" i="42"/>
  <c r="B37" i="42"/>
  <c r="AM25" i="42"/>
  <c r="AL26" i="42" a="1"/>
  <c r="AL26" i="42" s="1"/>
  <c r="AA131" i="41"/>
  <c r="AA86" i="41"/>
  <c r="B129" i="41"/>
  <c r="B84" i="41"/>
  <c r="B128" i="41"/>
  <c r="B83" i="41"/>
  <c r="AC129" i="41"/>
  <c r="AC84" i="41"/>
  <c r="AC128" i="41"/>
  <c r="AC83" i="41"/>
  <c r="AC127" i="40"/>
  <c r="AC82" i="40"/>
  <c r="AM26" i="40"/>
  <c r="B38" i="40"/>
  <c r="AL27" i="40" a="1"/>
  <c r="AL27" i="40" s="1"/>
  <c r="B127" i="40"/>
  <c r="B82" i="40"/>
  <c r="AC126" i="40"/>
  <c r="AC81" i="40"/>
  <c r="B125" i="39"/>
  <c r="B80" i="39"/>
  <c r="AM24" i="39"/>
  <c r="B36" i="39"/>
  <c r="AL25" i="39" a="1"/>
  <c r="AL25" i="39" s="1"/>
  <c r="AC125" i="39"/>
  <c r="AC80" i="39"/>
  <c r="AM24" i="38"/>
  <c r="AC36" i="38" s="1"/>
  <c r="B36" i="38"/>
  <c r="AL25" i="38" a="1"/>
  <c r="AL25" i="38" s="1"/>
  <c r="AC35" i="38"/>
  <c r="B125" i="38"/>
  <c r="B80" i="38"/>
  <c r="AA131" i="37"/>
  <c r="AA86" i="37"/>
  <c r="B128" i="37"/>
  <c r="B83" i="37"/>
  <c r="B129" i="37"/>
  <c r="B84" i="37"/>
  <c r="AM28" i="37" a="1"/>
  <c r="AM28" i="37" s="1"/>
  <c r="AC128" i="37"/>
  <c r="AC83" i="37"/>
  <c r="AC129" i="37"/>
  <c r="AC84" i="37"/>
  <c r="B38" i="36"/>
  <c r="AM26" i="36"/>
  <c r="AC38" i="36" s="1"/>
  <c r="AL27" i="36" a="1"/>
  <c r="AL27" i="36" s="1"/>
  <c r="B127" i="36"/>
  <c r="B82" i="36"/>
  <c r="AC37" i="36"/>
  <c r="B39" i="35"/>
  <c r="AM27" i="35"/>
  <c r="AC39" i="35" s="1"/>
  <c r="B127" i="35"/>
  <c r="B82" i="35"/>
  <c r="AC128" i="35"/>
  <c r="AC83" i="35"/>
  <c r="AC126" i="35"/>
  <c r="AC81" i="35"/>
  <c r="AC127" i="35"/>
  <c r="AC82" i="35"/>
  <c r="B128" i="35"/>
  <c r="B83" i="35"/>
  <c r="AA57" i="3"/>
  <c r="AA102" i="3"/>
  <c r="AA101" i="3"/>
  <c r="AA56" i="3"/>
  <c r="AD55" i="3"/>
  <c r="AD100" i="3"/>
  <c r="X99" i="3"/>
  <c r="X54" i="3"/>
  <c r="B37" i="3"/>
  <c r="B126" i="3"/>
  <c r="B81" i="3"/>
  <c r="AC126" i="3"/>
  <c r="AC81" i="3"/>
  <c r="AL26" i="3" a="1"/>
  <c r="AL26" i="3" s="1"/>
  <c r="B120" i="32"/>
  <c r="B75" i="32"/>
  <c r="AL20" i="32" a="1"/>
  <c r="AL20" i="32" s="1"/>
  <c r="B31" i="32"/>
  <c r="AM19" i="32" a="1"/>
  <c r="AM19" i="32" s="1"/>
  <c r="AC31" i="32" s="1"/>
  <c r="AC30" i="32"/>
  <c r="AC120" i="32" s="1"/>
  <c r="AC127" i="48" l="1"/>
  <c r="AC82" i="48"/>
  <c r="B127" i="48"/>
  <c r="B82" i="48"/>
  <c r="B38" i="48"/>
  <c r="AM26" i="48"/>
  <c r="AC38" i="48" s="1"/>
  <c r="AL27" i="48" a="1"/>
  <c r="AL27" i="48" s="1"/>
  <c r="B38" i="47"/>
  <c r="AM26" i="47"/>
  <c r="AL27" i="47" a="1"/>
  <c r="AL27" i="47" s="1"/>
  <c r="AC81" i="47"/>
  <c r="AC126" i="47"/>
  <c r="B127" i="47"/>
  <c r="B82" i="47"/>
  <c r="AC127" i="47"/>
  <c r="AC82" i="47"/>
  <c r="B127" i="46"/>
  <c r="B82" i="46"/>
  <c r="AM26" i="46"/>
  <c r="B38" i="46"/>
  <c r="AL27" i="46" a="1"/>
  <c r="AL27" i="46" s="1"/>
  <c r="AC127" i="46"/>
  <c r="AC82" i="46"/>
  <c r="B127" i="45"/>
  <c r="B82" i="45"/>
  <c r="B38" i="45"/>
  <c r="AM26" i="45"/>
  <c r="AC38" i="45" s="1"/>
  <c r="AL27" i="45" a="1"/>
  <c r="AL27" i="45" s="1"/>
  <c r="AC37" i="45"/>
  <c r="AC129" i="44"/>
  <c r="AC84" i="44"/>
  <c r="B37" i="43"/>
  <c r="AM25" i="43"/>
  <c r="AL26" i="43" a="1"/>
  <c r="AL26" i="43" s="1"/>
  <c r="B126" i="43"/>
  <c r="B81" i="43"/>
  <c r="AC124" i="43"/>
  <c r="AC79" i="43"/>
  <c r="AC126" i="43"/>
  <c r="AC81" i="43"/>
  <c r="AM26" i="42"/>
  <c r="AC38" i="42" s="1"/>
  <c r="B38" i="42"/>
  <c r="AC37" i="42"/>
  <c r="AL27" i="42" a="1"/>
  <c r="AL27" i="42" s="1"/>
  <c r="B127" i="42"/>
  <c r="B82" i="42"/>
  <c r="B128" i="40"/>
  <c r="B83" i="40"/>
  <c r="B39" i="40"/>
  <c r="AM27" i="40"/>
  <c r="AC39" i="40" s="1"/>
  <c r="AC38" i="40"/>
  <c r="AM28" i="40" a="1"/>
  <c r="AM28" i="40" s="1"/>
  <c r="B37" i="39"/>
  <c r="AM25" i="39"/>
  <c r="AC37" i="39" s="1"/>
  <c r="AL26" i="39" a="1"/>
  <c r="AL26" i="39" s="1"/>
  <c r="B126" i="39"/>
  <c r="B81" i="39"/>
  <c r="AC36" i="39"/>
  <c r="AC125" i="38"/>
  <c r="AC80" i="38"/>
  <c r="B126" i="38"/>
  <c r="B81" i="38"/>
  <c r="B37" i="38"/>
  <c r="AM25" i="38"/>
  <c r="AL26" i="38" a="1"/>
  <c r="AL26" i="38" s="1"/>
  <c r="AC126" i="38"/>
  <c r="AC81" i="38"/>
  <c r="AC82" i="36"/>
  <c r="AC127" i="36"/>
  <c r="AC83" i="36"/>
  <c r="AC128" i="36"/>
  <c r="B128" i="36"/>
  <c r="B83" i="36"/>
  <c r="B39" i="36"/>
  <c r="AM27" i="36"/>
  <c r="AA131" i="35"/>
  <c r="AA86" i="35"/>
  <c r="AC129" i="35"/>
  <c r="AC84" i="35"/>
  <c r="AM28" i="35" a="1"/>
  <c r="AM28" i="35" s="1"/>
  <c r="B129" i="35"/>
  <c r="B84" i="35"/>
  <c r="AC37" i="3"/>
  <c r="B38" i="3"/>
  <c r="AC38" i="3"/>
  <c r="AL27" i="3" a="1"/>
  <c r="AL27" i="3" s="1"/>
  <c r="B127" i="3"/>
  <c r="B82" i="3"/>
  <c r="B121" i="32"/>
  <c r="B76" i="32"/>
  <c r="AC76" i="32"/>
  <c r="AC121" i="32"/>
  <c r="AC75" i="32"/>
  <c r="AM20" i="32" a="1"/>
  <c r="AM20" i="32" s="1"/>
  <c r="AC32" i="32" s="1"/>
  <c r="AL21" i="32" a="1"/>
  <c r="AL21" i="32" s="1"/>
  <c r="AM21" i="32" s="1" a="1"/>
  <c r="AM21" i="32" s="1"/>
  <c r="B32" i="32"/>
  <c r="AM27" i="48" l="1"/>
  <c r="B39" i="48"/>
  <c r="AC128" i="48"/>
  <c r="AC83" i="48"/>
  <c r="B128" i="48"/>
  <c r="B83" i="48"/>
  <c r="AM27" i="47"/>
  <c r="AC39" i="47" s="1"/>
  <c r="B39" i="47"/>
  <c r="AC38" i="47"/>
  <c r="AM28" i="47" a="1"/>
  <c r="AM28" i="47" s="1"/>
  <c r="B128" i="47"/>
  <c r="B83" i="47"/>
  <c r="B128" i="46"/>
  <c r="B83" i="46"/>
  <c r="AC38" i="46"/>
  <c r="AM28" i="46" a="1"/>
  <c r="AM28" i="46" s="1"/>
  <c r="AM27" i="46"/>
  <c r="AC39" i="46" s="1"/>
  <c r="B39" i="46"/>
  <c r="AC128" i="45"/>
  <c r="AC83" i="45"/>
  <c r="B128" i="45"/>
  <c r="B83" i="45"/>
  <c r="AC127" i="45"/>
  <c r="AC82" i="45"/>
  <c r="B39" i="45"/>
  <c r="AM27" i="45"/>
  <c r="AA131" i="44"/>
  <c r="AA86" i="44"/>
  <c r="B38" i="43"/>
  <c r="AM26" i="43"/>
  <c r="AC38" i="43" s="1"/>
  <c r="AL27" i="43" a="1"/>
  <c r="AL27" i="43" s="1"/>
  <c r="AC37" i="43"/>
  <c r="B127" i="43"/>
  <c r="B82" i="43"/>
  <c r="B128" i="42"/>
  <c r="B83" i="42"/>
  <c r="AC127" i="42"/>
  <c r="AC82" i="42"/>
  <c r="B39" i="42"/>
  <c r="AM27" i="42"/>
  <c r="AC128" i="42"/>
  <c r="AC83" i="42"/>
  <c r="AC128" i="40"/>
  <c r="AC83" i="40"/>
  <c r="AC129" i="40"/>
  <c r="AC84" i="40"/>
  <c r="B129" i="40"/>
  <c r="B84" i="40"/>
  <c r="B38" i="39"/>
  <c r="AM26" i="39"/>
  <c r="AC38" i="39" s="1"/>
  <c r="AL27" i="39" a="1"/>
  <c r="AL27" i="39" s="1"/>
  <c r="AC126" i="39"/>
  <c r="AC81" i="39"/>
  <c r="AC127" i="39"/>
  <c r="AC82" i="39"/>
  <c r="B127" i="39"/>
  <c r="B82" i="39"/>
  <c r="AM26" i="38"/>
  <c r="AC38" i="38" s="1"/>
  <c r="B38" i="38"/>
  <c r="AL27" i="38" a="1"/>
  <c r="AL27" i="38" s="1"/>
  <c r="AC37" i="38"/>
  <c r="B127" i="38"/>
  <c r="B82" i="38"/>
  <c r="B129" i="36"/>
  <c r="B84" i="36"/>
  <c r="AC39" i="36"/>
  <c r="AM28" i="36" a="1"/>
  <c r="AM28" i="36" s="1"/>
  <c r="AC128" i="3"/>
  <c r="AC83" i="3"/>
  <c r="B128" i="3"/>
  <c r="B83" i="3"/>
  <c r="AC39" i="3"/>
  <c r="B39" i="3"/>
  <c r="AC127" i="3"/>
  <c r="AC82" i="3"/>
  <c r="B122" i="32"/>
  <c r="B77" i="32"/>
  <c r="AC77" i="32"/>
  <c r="AC122" i="32"/>
  <c r="AL22" i="32" a="1"/>
  <c r="AL22" i="32" s="1"/>
  <c r="B33" i="32"/>
  <c r="AC33" i="32"/>
  <c r="V93" i="29"/>
  <c r="V50" i="29"/>
  <c r="Y13" i="29"/>
  <c r="Y12" i="29"/>
  <c r="Y98" i="29"/>
  <c r="AB11" i="29"/>
  <c r="AB97" i="29" s="1"/>
  <c r="AA11" i="29"/>
  <c r="AA54" i="29" s="1"/>
  <c r="W11" i="29"/>
  <c r="V11" i="29"/>
  <c r="V10" i="29"/>
  <c r="V53" i="29" s="1"/>
  <c r="V9" i="29"/>
  <c r="V8" i="29"/>
  <c r="V94" i="29" s="1"/>
  <c r="V6" i="29"/>
  <c r="V7" i="29"/>
  <c r="X6" i="3"/>
  <c r="V7" i="11"/>
  <c r="V50" i="11" s="1"/>
  <c r="V6" i="26"/>
  <c r="V40" i="26" s="1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V99" i="29"/>
  <c r="V98" i="29"/>
  <c r="B96" i="29"/>
  <c r="B92" i="29"/>
  <c r="AA87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V56" i="29"/>
  <c r="V55" i="29"/>
  <c r="B53" i="29"/>
  <c r="B49" i="29"/>
  <c r="AA44" i="29"/>
  <c r="Y56" i="29"/>
  <c r="W97" i="29"/>
  <c r="V97" i="29"/>
  <c r="V95" i="29"/>
  <c r="V92" i="29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V99" i="11"/>
  <c r="V98" i="11"/>
  <c r="B96" i="11"/>
  <c r="B92" i="11"/>
  <c r="AA87" i="11"/>
  <c r="AA44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V56" i="11"/>
  <c r="V55" i="11"/>
  <c r="B53" i="11"/>
  <c r="B49" i="11"/>
  <c r="B129" i="48" l="1"/>
  <c r="B84" i="48"/>
  <c r="AC39" i="48"/>
  <c r="AM28" i="48" a="1"/>
  <c r="AM28" i="48" s="1"/>
  <c r="AC83" i="47"/>
  <c r="AC128" i="47"/>
  <c r="B129" i="47"/>
  <c r="B84" i="47"/>
  <c r="AC84" i="47"/>
  <c r="AC129" i="47"/>
  <c r="AC128" i="46"/>
  <c r="AC83" i="46"/>
  <c r="B129" i="46"/>
  <c r="B84" i="46"/>
  <c r="AC129" i="46"/>
  <c r="AC84" i="46"/>
  <c r="B129" i="45"/>
  <c r="B84" i="45"/>
  <c r="AC39" i="45"/>
  <c r="AM28" i="45" a="1"/>
  <c r="AM28" i="45" s="1"/>
  <c r="AM27" i="43"/>
  <c r="AC39" i="43" s="1"/>
  <c r="B39" i="43"/>
  <c r="AC128" i="43"/>
  <c r="AC83" i="43"/>
  <c r="AC127" i="43"/>
  <c r="AC82" i="43"/>
  <c r="AM28" i="43" a="1"/>
  <c r="AM28" i="43" s="1"/>
  <c r="B128" i="43"/>
  <c r="B83" i="43"/>
  <c r="AC39" i="42"/>
  <c r="AM28" i="42" a="1"/>
  <c r="AM28" i="42" s="1"/>
  <c r="B129" i="42"/>
  <c r="B84" i="42"/>
  <c r="AA131" i="40"/>
  <c r="AA86" i="40"/>
  <c r="AC128" i="39"/>
  <c r="AC83" i="39"/>
  <c r="B39" i="39"/>
  <c r="AM27" i="39"/>
  <c r="B128" i="39"/>
  <c r="B83" i="39"/>
  <c r="AC127" i="38"/>
  <c r="AC82" i="38"/>
  <c r="B39" i="38"/>
  <c r="AM27" i="38"/>
  <c r="B128" i="38"/>
  <c r="B83" i="38"/>
  <c r="AC128" i="38"/>
  <c r="AC83" i="38"/>
  <c r="AC84" i="36"/>
  <c r="AC129" i="36"/>
  <c r="X51" i="3"/>
  <c r="X96" i="3"/>
  <c r="B129" i="3"/>
  <c r="B84" i="3"/>
  <c r="AC129" i="3"/>
  <c r="AC84" i="3"/>
  <c r="AM28" i="3" a="1"/>
  <c r="AM28" i="3" s="1"/>
  <c r="B123" i="32"/>
  <c r="B78" i="32"/>
  <c r="AC78" i="32"/>
  <c r="AC123" i="32"/>
  <c r="V93" i="11"/>
  <c r="AM22" i="32" a="1"/>
  <c r="AM22" i="32" s="1"/>
  <c r="AC34" i="32" s="1"/>
  <c r="B34" i="32"/>
  <c r="AL23" i="32" a="1"/>
  <c r="AL23" i="32" s="1"/>
  <c r="Y55" i="29"/>
  <c r="AB54" i="29"/>
  <c r="V96" i="29"/>
  <c r="V51" i="29"/>
  <c r="V54" i="29"/>
  <c r="V49" i="29"/>
  <c r="AA97" i="29"/>
  <c r="V52" i="29"/>
  <c r="W54" i="29"/>
  <c r="Y99" i="29"/>
  <c r="V45" i="26"/>
  <c r="V46" i="26"/>
  <c r="B43" i="26"/>
  <c r="AA35" i="26"/>
  <c r="AB44" i="26"/>
  <c r="AA10" i="26"/>
  <c r="AA44" i="26" s="1"/>
  <c r="V10" i="26"/>
  <c r="V44" i="26" s="1"/>
  <c r="V42" i="26"/>
  <c r="V41" i="26"/>
  <c r="V39" i="26"/>
  <c r="N106" i="11"/>
  <c r="AC10" i="3"/>
  <c r="X10" i="3"/>
  <c r="AA11" i="11"/>
  <c r="V11" i="11"/>
  <c r="AC129" i="48" l="1"/>
  <c r="AC84" i="48"/>
  <c r="AA131" i="47"/>
  <c r="AA86" i="47"/>
  <c r="AA131" i="46"/>
  <c r="AA86" i="46"/>
  <c r="AC129" i="45"/>
  <c r="AC84" i="45"/>
  <c r="AA131" i="43"/>
  <c r="AA86" i="43"/>
  <c r="B129" i="43"/>
  <c r="B84" i="43"/>
  <c r="AC129" i="43"/>
  <c r="AC84" i="43"/>
  <c r="AC129" i="42"/>
  <c r="AC84" i="42"/>
  <c r="AC39" i="39"/>
  <c r="AM28" i="39" a="1"/>
  <c r="AM28" i="39" s="1"/>
  <c r="B129" i="39"/>
  <c r="B84" i="39"/>
  <c r="B129" i="38"/>
  <c r="B84" i="38"/>
  <c r="AC39" i="38"/>
  <c r="AM28" i="38" a="1"/>
  <c r="AM28" i="38" s="1"/>
  <c r="AA131" i="36"/>
  <c r="AA86" i="36"/>
  <c r="Y55" i="3"/>
  <c r="Y100" i="3"/>
  <c r="X95" i="3"/>
  <c r="X50" i="3"/>
  <c r="X97" i="3"/>
  <c r="X52" i="3"/>
  <c r="X98" i="3"/>
  <c r="X53" i="3"/>
  <c r="AA131" i="3"/>
  <c r="AA86" i="3"/>
  <c r="B124" i="32"/>
  <c r="B79" i="32"/>
  <c r="AC79" i="32"/>
  <c r="AC124" i="32"/>
  <c r="AM23" i="32" a="1"/>
  <c r="AM23" i="32" s="1"/>
  <c r="AC35" i="32" s="1"/>
  <c r="B35" i="32"/>
  <c r="AL24" i="32" a="1"/>
  <c r="AL24" i="32" s="1"/>
  <c r="N106" i="29"/>
  <c r="N63" i="11"/>
  <c r="V51" i="11"/>
  <c r="V94" i="11"/>
  <c r="Y55" i="11"/>
  <c r="Y98" i="11"/>
  <c r="Y46" i="26"/>
  <c r="V95" i="11"/>
  <c r="V52" i="11"/>
  <c r="AA97" i="11"/>
  <c r="AA54" i="11"/>
  <c r="Y99" i="11"/>
  <c r="Y56" i="11"/>
  <c r="V96" i="11"/>
  <c r="V53" i="11"/>
  <c r="AB97" i="11"/>
  <c r="AB54" i="11"/>
  <c r="V97" i="11"/>
  <c r="V54" i="11"/>
  <c r="W54" i="11"/>
  <c r="W97" i="11"/>
  <c r="V92" i="11"/>
  <c r="V49" i="11"/>
  <c r="Y45" i="26"/>
  <c r="W44" i="26"/>
  <c r="AA131" i="48" l="1"/>
  <c r="AA86" i="48"/>
  <c r="AA131" i="45"/>
  <c r="AA86" i="45"/>
  <c r="AA131" i="42"/>
  <c r="AA86" i="42"/>
  <c r="AC129" i="39"/>
  <c r="AC84" i="39"/>
  <c r="AC129" i="38"/>
  <c r="AC84" i="38"/>
  <c r="F53" i="26"/>
  <c r="F59" i="26"/>
  <c r="B125" i="32"/>
  <c r="B80" i="32"/>
  <c r="AC80" i="32"/>
  <c r="AC125" i="32"/>
  <c r="O19" i="26"/>
  <c r="W19" i="26" s="1"/>
  <c r="AL25" i="32" a="1"/>
  <c r="AL25" i="32" s="1"/>
  <c r="AL26" i="32" s="1" a="1"/>
  <c r="AL26" i="32" s="1"/>
  <c r="AM24" i="32" a="1"/>
  <c r="AM24" i="32" s="1"/>
  <c r="AC36" i="32" s="1"/>
  <c r="B36" i="32"/>
  <c r="N63" i="29"/>
  <c r="N36" i="29"/>
  <c r="N37" i="29" s="1"/>
  <c r="N38" i="29" s="1"/>
  <c r="C12" i="29" s="1"/>
  <c r="C55" i="29" s="1"/>
  <c r="N79" i="11"/>
  <c r="N122" i="11"/>
  <c r="AA131" i="39" l="1"/>
  <c r="AA86" i="39"/>
  <c r="AA131" i="38"/>
  <c r="AA86" i="38"/>
  <c r="B126" i="32"/>
  <c r="B81" i="32"/>
  <c r="AC81" i="32"/>
  <c r="AC126" i="32"/>
  <c r="W53" i="26"/>
  <c r="O53" i="26"/>
  <c r="O59" i="26"/>
  <c r="AM26" i="32" a="1"/>
  <c r="AM26" i="32" s="1"/>
  <c r="AC38" i="32" s="1"/>
  <c r="B38" i="32"/>
  <c r="AL27" i="32" a="1"/>
  <c r="AL27" i="32" s="1"/>
  <c r="B37" i="32"/>
  <c r="AM25" i="32" a="1"/>
  <c r="AM25" i="32" s="1"/>
  <c r="AC37" i="32" s="1"/>
  <c r="N124" i="29"/>
  <c r="N79" i="29"/>
  <c r="N122" i="29"/>
  <c r="N123" i="29"/>
  <c r="C98" i="29"/>
  <c r="N80" i="29"/>
  <c r="N81" i="29"/>
  <c r="N123" i="11"/>
  <c r="N80" i="11"/>
  <c r="C11" i="26" l="1"/>
  <c r="C45" i="26" s="1"/>
  <c r="W59" i="26"/>
  <c r="B127" i="32"/>
  <c r="B82" i="32"/>
  <c r="B128" i="32"/>
  <c r="B83" i="32"/>
  <c r="AC82" i="32"/>
  <c r="AC127" i="32"/>
  <c r="AC83" i="32"/>
  <c r="AC128" i="32"/>
  <c r="B39" i="32"/>
  <c r="AM27" i="32" a="1"/>
  <c r="AM27" i="32" s="1"/>
  <c r="AC39" i="32" s="1"/>
  <c r="AC129" i="32" s="1"/>
  <c r="C12" i="11"/>
  <c r="N81" i="11"/>
  <c r="N124" i="11"/>
  <c r="B129" i="32" l="1"/>
  <c r="B84" i="32"/>
  <c r="AA41" i="32"/>
  <c r="AA131" i="32" s="1"/>
  <c r="AC84" i="32"/>
  <c r="AM28" i="32" a="1"/>
  <c r="AM28" i="32" s="1"/>
  <c r="C98" i="11"/>
  <c r="C55" i="11"/>
  <c r="AA86" i="3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947B4FE6-4B03-4547-A3FC-435E711221D5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B6" authorId="0" shapeId="0" xr:uid="{985BE0E3-413A-4417-914B-9AF83F15EB9C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B10" authorId="0" shapeId="0" xr:uid="{FEDA6BFA-F7FA-44D4-AE37-1D5AC03E2DF9}">
      <text>
        <r>
          <rPr>
            <b/>
            <sz val="9"/>
            <color indexed="81"/>
            <rFont val="メイリオ"/>
            <family val="3"/>
            <charset val="128"/>
          </rPr>
          <t>請求該当月を西暦で入力してください
例）2023/10</t>
        </r>
      </text>
    </comment>
    <comment ref="N20" authorId="0" shapeId="0" xr:uid="{C9646F21-229C-4202-B2D3-83843D930680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1" authorId="0" shapeId="0" xr:uid="{6CF20021-096F-461E-BE37-E3BE75C60F1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2" authorId="0" shapeId="0" xr:uid="{AB29FF35-D075-4DF2-8477-90FF3363BEE5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3" authorId="0" shapeId="0" xr:uid="{6ABECB8C-7556-4F4E-A66E-20D42D948DB3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24" authorId="0" shapeId="0" xr:uid="{C5F90D51-533A-4CFD-917C-C4151A61897C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5" authorId="0" shapeId="0" xr:uid="{C234DE32-30AD-4214-98FF-C6D891D00361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6" authorId="0" shapeId="0" xr:uid="{149AD10F-403E-4EF1-A319-BA5DCCEB0235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7" authorId="0" shapeId="0" xr:uid="{2EE15715-652D-43C3-9921-08FAC0927D87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8" authorId="0" shapeId="0" xr:uid="{78848310-23A6-4737-9963-2D0A77C1B73F}">
      <text>
        <r>
          <rPr>
            <b/>
            <sz val="9"/>
            <color indexed="81"/>
            <rFont val="メイリオ"/>
            <family val="3"/>
            <charset val="128"/>
          </rPr>
          <t xml:space="preserve">請求明細小計より自動で表示されます
</t>
        </r>
      </text>
    </comment>
    <comment ref="N29" authorId="0" shapeId="0" xr:uid="{23B548DE-AF2D-4D1E-9280-F92452B9187C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0" authorId="0" shapeId="0" xr:uid="{0E11108B-40C3-43C5-8371-F2D78785ACF4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1" authorId="0" shapeId="0" xr:uid="{5663DFF1-FABC-4593-9B41-734609922224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2" authorId="0" shapeId="0" xr:uid="{D956F56E-356A-4494-8CB7-9CE5DAA2891B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3" authorId="0" shapeId="0" xr:uid="{233325CF-11A4-49D3-B464-96CAF4124FD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4" authorId="0" shapeId="0" xr:uid="{0CF89C69-C7F9-4EFA-AEE8-F7C8393EA816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6" authorId="0" shapeId="0" xr:uid="{336165CD-9003-497C-B5E8-3F0BF2C0989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37" authorId="0" shapeId="0" xr:uid="{B169BA39-54BF-413E-9319-BF7FA693677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N38" authorId="0" shapeId="0" xr:uid="{406DC91F-53DA-497B-BC9A-415BC8B3FC1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D2A67496-D157-4A54-B716-E4998E0FA479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59F408E3-7F88-4C4D-B146-76154CBFA2D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148ABA9D-EE80-4D9F-B2DD-7640A8FFD54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C76801CD-A8A3-4791-97E9-3D24A262C19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E4733E5-9EBF-4A9A-8C32-58160487C8B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333A86AB-3CAA-4341-8335-EAEDB4E482C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EF931489-1157-47BC-AEA6-8EE5E1BF8A9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9D5FE2B8-FE25-403E-8EC8-79410BC6F94B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4D1C6B02-71C8-47F7-A720-4BB1BEDA692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660E1D3A-0768-424D-8ECC-273C8D8D31C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697A5D9-93A8-4794-831F-A795E896DE4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9C5B7E5C-523B-4A21-9A2C-F24077DE148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8926BFE5-64AF-4488-8298-2339C6F5092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203983BF-7014-4DE4-B2AC-C649DB5B12C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BDFDF6D1-5053-40A3-8FBF-52673F5C32BF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F98CEB9C-E6DF-4FA3-9B3B-1B6536CDBE1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C035E4B0-AAA5-4748-BCC4-F7C2D74C9FD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ACF6A2A-1070-40CB-AF8E-C77F02A2026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B7798AB8-A0EB-45B1-ACE7-1B9BE8F543B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C85890CE-2428-4715-A4A2-7CD5BE41FEA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4B4928C4-1551-4625-BAE8-493D0EA1C25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72486A2C-C99F-494A-B070-C2E5CE9E54B7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23B4CC58-E638-4C03-9E28-FE810E613E8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F2093308-900C-42FB-8A59-0FA38EA47DF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AE0D63E1-3B4D-4BB4-A7E6-30A61418B53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1D8D071E-718F-490F-A986-4810A392433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920DD54E-F768-4666-A760-4B38E487125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98F92061-C0E9-46BF-BFF1-5EBAA513D16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5254D174-C235-4418-ACF7-AF2F0D64D3AA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34DB9EAA-3627-4C2D-AD49-66024219751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E70775F3-C5C9-4C51-89B7-C5D024C66B6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AD408E39-167F-4FD1-8055-48A1484C4C5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37B318CE-37EB-40F6-8815-AFC849A7B6F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6E11CDE7-5A44-4B54-99CA-80E8B7ACA41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A64161F2-47DF-4D00-84F2-690B5409DAF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553F4534-5EB6-40D8-B12E-5C70EDAD455C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FF854CD5-6561-4877-9F89-A34D4B877D8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0F15912C-3C60-4F7A-A27B-67CC9C50532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BB5A41FD-1E49-40FE-80AB-2CA1A7E283C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A6C0690E-DDF6-4A1F-8034-40AD5E5F2C7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E055D205-F604-4A48-86B9-2B41131BB41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63A0899F-5459-4D39-A0AC-3F7120B94C5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6EB83D16-E199-4173-833A-330831E96046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00EE6642-DC3E-4707-A674-47BEAE7E48B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C5A7D19B-1A9B-4249-86D2-4F07E0CAA6F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0C284C38-8900-4148-B99F-E5DC149CB71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E0FA0035-0008-4704-95F2-442B2CFF9C6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DE6E6FEA-872E-456D-9425-8B17D015BE9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A756D04D-8494-4623-8AAA-1ADDC43C56B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CFDFBDDC-04EF-443C-B82B-1357A582531B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ADC43A43-E6EC-4F6F-B0C3-781B87E23DD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2F148FED-F937-4A6A-AB9E-6B46984676F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A25EF5F8-986F-476D-87BD-573D0F44A60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D5C96113-C555-48F3-AC0E-A28559FB799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DB76D976-C3D9-4D38-90D3-B39F6676AEE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DE64BCA8-3B01-41F8-9278-9E3B6DE9445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99B1360B-8498-489A-AAE1-8C3F5C0DEDCC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21EA88A3-8C64-418E-AFBC-8C9FE45FB59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D89B8241-4222-438A-A7BA-046301160AD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CE40C760-0081-4165-9D60-8DCF7526433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429C7B09-EEEC-4D4F-A90F-F7A092B4316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E7026F28-85A7-4343-A753-148661034C4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34DB5B4A-152F-4521-8EE0-BE0FDC52273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1266D91E-DE52-48BD-9D06-DC630A155A88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6BFDA4FF-BD2F-4FB2-B153-A2EE5D07575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A2BF16DB-2000-42A1-8034-192236D023E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5D230C73-C0A5-4B3D-AEF2-D4A784C27F0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9F194FFB-561E-4403-8E90-3DB822B81EB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B99C2CE0-A62F-4BBF-A511-63DF946356D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2F1D400C-7609-495B-8CE4-3AA1EB126C6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6" authorId="0" shapeId="0" xr:uid="{326748D5-3FEC-41ED-B84C-23FAF03BA34E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I6" authorId="0" shapeId="0" xr:uid="{6637023F-E1CA-4AA5-B007-88CFF849C03B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3D9BBE5C-1F24-4AF8-A70E-6229792AAD8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7F8BA703-51E6-4A29-8350-94F177B62CC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561F690-DCE8-4C21-B76D-37DA32DB7B9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AEF205A-5B2B-4FB3-9E6B-BC6C08FC8DC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B96" authorId="0" shapeId="0" xr:uid="{52589DED-B1EA-4BCB-88F9-5AEAA362E3DC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AA117" authorId="0" shapeId="0" xr:uid="{A36FB86A-7C7B-47B9-86C2-74FCB92EC81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247DF677-EB54-4D01-AEBB-7D6D00582C0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E97BA4C2-F886-4FEB-B442-A3D9940B5371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D1CB5F32-F4E6-4B4E-866A-4BD26E56287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D5CA3F67-1D24-4D4A-BBD7-5FDEC95D9C4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2CE6A321-1C44-440D-B987-7227AB5A188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928535BB-8866-4986-8F59-3D8DC313636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6A94822E-BBD6-4157-B82F-FDA0873011E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7DBEF2B5-1B48-48F0-822A-6B579C0DEC4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BD61259E-A734-4558-8EED-0DE8F756E70F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F25" authorId="0" shapeId="0" xr:uid="{C387563C-FC06-4AF6-AF2F-1F406ECEAA3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 shapeId="0" xr:uid="{278F72C7-B172-47AA-9F9E-7F590BF1E4D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W25" authorId="0" shapeId="0" xr:uid="{90D1F158-CF6F-4630-A6CE-BF25382AB01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F53" authorId="0" shapeId="0" xr:uid="{04F798A6-6351-416D-B377-1563CEB542D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O53" authorId="0" shapeId="0" xr:uid="{81E2E339-342E-4220-9DCE-2229375F402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W53" authorId="0" shapeId="0" xr:uid="{E3D7AA25-989E-4218-B7DB-4471578F610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F54" authorId="0" shapeId="0" xr:uid="{E9DE8F31-4C91-41AD-917C-E929204BD14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O54" authorId="0" shapeId="0" xr:uid="{CD1DDA07-8598-436F-AD4B-FA5F0000C67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W54" authorId="0" shapeId="0" xr:uid="{58EB4DC5-99EC-4D59-9699-4041E272F34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F55" authorId="0" shapeId="0" xr:uid="{522D510F-3671-42FB-BAB5-FCF1CB5C555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O55" authorId="0" shapeId="0" xr:uid="{5A60237B-2591-47B3-B6EE-AD235AF87E1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W55" authorId="0" shapeId="0" xr:uid="{43850DDC-9487-41A3-A8A1-16790A50B71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F56" authorId="0" shapeId="0" xr:uid="{EF1FDE4C-5275-4BFF-A461-78A2FF61DA0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O56" authorId="0" shapeId="0" xr:uid="{684D1CFE-BE7C-4D88-8F6F-8737D12AC28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W56" authorId="0" shapeId="0" xr:uid="{E79B29B9-9B60-4327-8C93-121812ABC97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F57" authorId="0" shapeId="0" xr:uid="{45C5138E-D77A-4C18-8BE7-39C9EACC5F5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O57" authorId="0" shapeId="0" xr:uid="{D33FD94A-8BFB-45DF-BB96-509AC7924F6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W57" authorId="0" shapeId="0" xr:uid="{B18963F8-D93D-458D-AAD7-F8C85E564E8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F58" authorId="0" shapeId="0" xr:uid="{3C48B574-6D26-44D8-8A44-BF6346B7DD5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O58" authorId="0" shapeId="0" xr:uid="{4CF6125C-6FF1-4FC2-97BB-34750D250D1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W58" authorId="0" shapeId="0" xr:uid="{4FD80001-08D1-4258-B9AC-1D7C61FADAC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F59" authorId="0" shapeId="0" xr:uid="{6AD7D2AD-A9AB-41DB-98AF-FBAF4B08E26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59" authorId="0" shapeId="0" xr:uid="{820F4442-56E3-4BC4-A7EB-82BA344D0CA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W59" authorId="0" shapeId="0" xr:uid="{9B611821-A2AF-48FD-8F7E-8FEBEE9B00E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57D44780-6E05-4AFE-88DA-2D39235D32C5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B9" authorId="0" shapeId="0" xr:uid="{DF1A296F-E7DC-4EEC-9A7F-53E946C38E92}">
      <text>
        <r>
          <rPr>
            <b/>
            <sz val="9"/>
            <color indexed="81"/>
            <rFont val="メイリオ"/>
            <family val="3"/>
            <charset val="128"/>
          </rPr>
          <t>請求該当月を西暦で入力してください
例）2023/10</t>
        </r>
      </text>
    </comment>
    <comment ref="M25" authorId="0" shapeId="0" xr:uid="{CC81E27A-4061-4C07-ADC2-FF91B55ADC6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4A6B7757-D587-485C-A062-D11195F78BA3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N20" authorId="0" shapeId="0" xr:uid="{5A00D25E-86D2-47FA-96FF-76A2AA9405CC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1" authorId="0" shapeId="0" xr:uid="{9C3AA0C6-EA5B-40FA-A8C7-37A4BFA8897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2" authorId="0" shapeId="0" xr:uid="{4C1A5AE5-1456-4B9B-877D-74547190B2CD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3" authorId="0" shapeId="0" xr:uid="{C63A3C6D-79C1-4492-9A74-7065C55CB62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24" authorId="0" shapeId="0" xr:uid="{9CE385C2-DFDC-46B8-A3B3-06409BE063FE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5" authorId="0" shapeId="0" xr:uid="{DA10A9E9-3349-429D-9856-020B7345978F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6" authorId="0" shapeId="0" xr:uid="{8BD8B421-A444-4B7C-988A-914773B6BD07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7" authorId="0" shapeId="0" xr:uid="{AF2405AC-9356-4B49-A644-D5D8F162A35E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8" authorId="0" shapeId="0" xr:uid="{2F70F9D8-B260-4DEC-AE73-DFA52295F478}">
      <text>
        <r>
          <rPr>
            <b/>
            <sz val="9"/>
            <color indexed="81"/>
            <rFont val="メイリオ"/>
            <family val="3"/>
            <charset val="128"/>
          </rPr>
          <t xml:space="preserve">請求明細小計より自動で表示されます
</t>
        </r>
      </text>
    </comment>
    <comment ref="N29" authorId="0" shapeId="0" xr:uid="{BFAFF997-CBBD-47E1-B10B-0D4E183FA9D4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0" authorId="0" shapeId="0" xr:uid="{1A3E256D-2CC6-4BA0-BEA8-6135A013DB14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1" authorId="0" shapeId="0" xr:uid="{21901CF5-F7BA-42F5-81F6-B635EFCFB7E6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2" authorId="0" shapeId="0" xr:uid="{8A4352F0-1BBA-4471-8171-26CD702EE6D3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3" authorId="0" shapeId="0" xr:uid="{5B9637D0-7E5D-49DB-B40C-CED87C13D961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4" authorId="0" shapeId="0" xr:uid="{97A77E24-DAAF-4E5D-B85D-A198F9236A84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6" authorId="0" shapeId="0" xr:uid="{BB9163A0-9C96-43D2-AB62-A8C09A29ABA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37" authorId="0" shapeId="0" xr:uid="{84FF1553-DE08-48A3-BABF-A50AB48A64D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N38" authorId="0" shapeId="0" xr:uid="{5BFC9A8C-6651-42C7-982F-8780CDD91E6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6" authorId="0" shapeId="0" xr:uid="{E01B5348-1FC5-470B-B7D7-E8BC65761A97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I6" authorId="0" shapeId="0" xr:uid="{F4A90857-4284-4B19-AE76-5716E10724D9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C1AC3178-57F0-4787-AEFD-6AC862C605E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0CCB79CC-09B5-4B08-A956-76F05BB5734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FA4C6D3-8282-495C-B635-405E489D4AE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44B5494-E3F9-4A7A-BFE7-03C93EB935B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BEF107BE-6948-40EF-BF87-4D345AA90AF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A4B5E68B-0FD2-469C-A72C-FC61E245D7C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FD725021-B57E-485A-A6C6-4DA3ABDD7C8E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0795AF74-2519-49D7-A9A5-FD5A26C5568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9BAC6553-A593-47D8-B11D-025119D853D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3373446F-9572-4857-8C78-C2777ECE1F6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BE4F421-571E-4E84-9AFA-C65EA017D82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F71DCF4E-1704-459E-B2D5-E16BA814879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F381E3A3-58BC-48E1-8D9B-5123EA65C52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D2565548-6892-4E4E-B34B-0922FA3C79AB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32008CFB-91D4-42CA-9F53-579AA2FECA8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2C5E4932-A8C1-4BB9-A747-08700007BC7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CFC36CCD-FA3A-484E-9FFF-8BEE25C424E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85D18919-A086-4187-9195-24BDDA32E59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EE3C984A-3B53-4DDC-BA81-9B7EA5EBE4E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8F2208CF-475B-44CD-9B1D-87BB29CDC5F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57C3A5F0-2241-4A47-BB1C-E3B8FD4E81BC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718DE17D-C14E-4F60-BE5B-9C72E99A69F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FA08C243-E6D1-4D86-AC19-883E5541A73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6A718D0-0C74-4E11-AAAA-67669C1D637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61AB5030-0030-4E7B-915D-7FEFF798F59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719F1EEB-7F54-4A89-8ED0-E0D94E7E46A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5AD7CA33-8A07-45DF-8B0E-03E793B8CA6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sharedStrings.xml><?xml version="1.0" encoding="utf-8"?>
<sst xmlns="http://schemas.openxmlformats.org/spreadsheetml/2006/main" count="1845" uniqueCount="223">
  <si>
    <t>数量</t>
    <rPh sb="0" eb="1">
      <t>スウ</t>
    </rPh>
    <rPh sb="1" eb="2">
      <t>リョウ</t>
    </rPh>
    <phoneticPr fontId="1"/>
  </si>
  <si>
    <t>単位</t>
    <rPh sb="0" eb="2">
      <t>タンイ</t>
    </rPh>
    <phoneticPr fontId="1"/>
  </si>
  <si>
    <t>単位：円　</t>
    <rPh sb="0" eb="2">
      <t>タンイ</t>
    </rPh>
    <rPh sb="3" eb="4">
      <t>エン</t>
    </rPh>
    <phoneticPr fontId="1"/>
  </si>
  <si>
    <t>東京都中央区丸の内1丁目2番地3号</t>
    <rPh sb="0" eb="3">
      <t>トウキョウト</t>
    </rPh>
    <rPh sb="3" eb="6">
      <t>チュウオウク</t>
    </rPh>
    <rPh sb="6" eb="7">
      <t>マル</t>
    </rPh>
    <rPh sb="8" eb="9">
      <t>ウチ</t>
    </rPh>
    <rPh sb="10" eb="12">
      <t>チョウメ</t>
    </rPh>
    <rPh sb="13" eb="15">
      <t>バンチ</t>
    </rPh>
    <rPh sb="16" eb="17">
      <t>ゴウ</t>
    </rPh>
    <phoneticPr fontId="1"/>
  </si>
  <si>
    <t>株式会社サンプル商事</t>
    <rPh sb="0" eb="2">
      <t>カブシキ</t>
    </rPh>
    <rPh sb="2" eb="4">
      <t>カイシャ</t>
    </rPh>
    <rPh sb="8" eb="10">
      <t>ショウジ</t>
    </rPh>
    <phoneticPr fontId="1"/>
  </si>
  <si>
    <t>御中</t>
    <rPh sb="0" eb="2">
      <t>オンチュウ</t>
    </rPh>
    <phoneticPr fontId="1"/>
  </si>
  <si>
    <t>下記の通りご請求申し上げます</t>
    <rPh sb="0" eb="2">
      <t>カキ</t>
    </rPh>
    <rPh sb="3" eb="4">
      <t>トオ</t>
    </rPh>
    <rPh sb="6" eb="8">
      <t>セイキュウ</t>
    </rPh>
    <rPh sb="8" eb="9">
      <t>モウ</t>
    </rPh>
    <rPh sb="10" eb="11">
      <t>ア</t>
    </rPh>
    <phoneticPr fontId="1"/>
  </si>
  <si>
    <t>ご請求金額</t>
    <rPh sb="1" eb="3">
      <t>セイキュウ</t>
    </rPh>
    <rPh sb="3" eb="5">
      <t>キンガク</t>
    </rPh>
    <phoneticPr fontId="1"/>
  </si>
  <si>
    <t>金額（税抜）</t>
    <rPh sb="0" eb="2">
      <t>キンガク</t>
    </rPh>
    <rPh sb="3" eb="5">
      <t>ゼイヌキ</t>
    </rPh>
    <phoneticPr fontId="1"/>
  </si>
  <si>
    <t>請求明細№</t>
    <rPh sb="0" eb="2">
      <t>セイキュウ</t>
    </rPh>
    <rPh sb="2" eb="4">
      <t>メイサイ</t>
    </rPh>
    <phoneticPr fontId="1"/>
  </si>
  <si>
    <t>1</t>
    <phoneticPr fontId="1"/>
  </si>
  <si>
    <t>請求明細書</t>
    <rPh sb="0" eb="5">
      <t>セイキュウメイサイショ</t>
    </rPh>
    <phoneticPr fontId="1"/>
  </si>
  <si>
    <t>発行日</t>
    <rPh sb="0" eb="3">
      <t>ハッコウビ</t>
    </rPh>
    <phoneticPr fontId="1"/>
  </si>
  <si>
    <t>日付</t>
    <rPh sb="0" eb="2">
      <t>ヒヅケ</t>
    </rPh>
    <phoneticPr fontId="1"/>
  </si>
  <si>
    <t>品名</t>
    <rPh sb="0" eb="2">
      <t>ヒンメイ</t>
    </rPh>
    <phoneticPr fontId="1"/>
  </si>
  <si>
    <t>小計</t>
    <rPh sb="0" eb="2">
      <t>ショウケイ</t>
    </rPh>
    <phoneticPr fontId="1"/>
  </si>
  <si>
    <t>2</t>
    <phoneticPr fontId="1"/>
  </si>
  <si>
    <t>4</t>
    <phoneticPr fontId="1"/>
  </si>
  <si>
    <t>請求明細№</t>
    <rPh sb="0" eb="4">
      <t>セイキュウメイサイ</t>
    </rPh>
    <phoneticPr fontId="1"/>
  </si>
  <si>
    <t>金額（税抜）</t>
    <phoneticPr fontId="1"/>
  </si>
  <si>
    <t>6</t>
    <phoneticPr fontId="1"/>
  </si>
  <si>
    <t>8</t>
    <phoneticPr fontId="1"/>
  </si>
  <si>
    <t>10</t>
    <phoneticPr fontId="1"/>
  </si>
  <si>
    <t>消費税(10％）</t>
    <rPh sb="0" eb="3">
      <t>ショウヒゼイ</t>
    </rPh>
    <phoneticPr fontId="1"/>
  </si>
  <si>
    <t>合計</t>
    <rPh sb="0" eb="2">
      <t>ゴウケイ</t>
    </rPh>
    <phoneticPr fontId="1"/>
  </si>
  <si>
    <t>総合計(税込)</t>
    <rPh sb="0" eb="3">
      <t>ソウゴウケイ</t>
    </rPh>
    <rPh sb="4" eb="6">
      <t>ゼイコミ</t>
    </rPh>
    <phoneticPr fontId="1"/>
  </si>
  <si>
    <t>鹿浜営業所</t>
    <rPh sb="0" eb="5">
      <t>シカハマエイギョウショ</t>
    </rPh>
    <phoneticPr fontId="1"/>
  </si>
  <si>
    <t>大阪営業所</t>
    <rPh sb="0" eb="5">
      <t>オオサカエイギョウショ</t>
    </rPh>
    <phoneticPr fontId="1"/>
  </si>
  <si>
    <t>名古屋営業所</t>
    <rPh sb="0" eb="6">
      <t>ナゴヤエイギョウショ</t>
    </rPh>
    <phoneticPr fontId="1"/>
  </si>
  <si>
    <t>福岡営業所</t>
    <rPh sb="0" eb="5">
      <t>フクオカエイギョウショ</t>
    </rPh>
    <phoneticPr fontId="1"/>
  </si>
  <si>
    <t>札幌営業所</t>
    <rPh sb="0" eb="5">
      <t>サッポロエイギョウショ</t>
    </rPh>
    <phoneticPr fontId="1"/>
  </si>
  <si>
    <t>岡山営業所</t>
    <rPh sb="0" eb="5">
      <t>オカヤマエイギョウショ</t>
    </rPh>
    <phoneticPr fontId="1"/>
  </si>
  <si>
    <t>営業所名</t>
    <rPh sb="0" eb="4">
      <t>エイギョウショメイ</t>
    </rPh>
    <phoneticPr fontId="1"/>
  </si>
  <si>
    <t>検 収 印</t>
    <rPh sb="0" eb="1">
      <t>ケン</t>
    </rPh>
    <rPh sb="2" eb="3">
      <t>オサム</t>
    </rPh>
    <rPh sb="4" eb="5">
      <t>イン</t>
    </rPh>
    <phoneticPr fontId="1"/>
  </si>
  <si>
    <t>担　　当</t>
    <rPh sb="0" eb="1">
      <t>タン</t>
    </rPh>
    <rPh sb="3" eb="4">
      <t>トウ</t>
    </rPh>
    <phoneticPr fontId="1"/>
  </si>
  <si>
    <t>課　　長</t>
    <rPh sb="0" eb="1">
      <t>カ</t>
    </rPh>
    <rPh sb="3" eb="4">
      <t>チョウ</t>
    </rPh>
    <phoneticPr fontId="1"/>
  </si>
  <si>
    <t>部　　長</t>
    <rPh sb="0" eb="1">
      <t>ブ</t>
    </rPh>
    <rPh sb="3" eb="4">
      <t>チョウ</t>
    </rPh>
    <phoneticPr fontId="1"/>
  </si>
  <si>
    <t>経　　理</t>
    <rPh sb="0" eb="1">
      <t>ヘ</t>
    </rPh>
    <rPh sb="3" eb="4">
      <t>リ</t>
    </rPh>
    <phoneticPr fontId="1"/>
  </si>
  <si>
    <t>印</t>
    <rPh sb="0" eb="1">
      <t>イン</t>
    </rPh>
    <phoneticPr fontId="1"/>
  </si>
  <si>
    <t>○○○ビル18F</t>
  </si>
  <si>
    <t>郵便番号</t>
    <rPh sb="0" eb="4">
      <t>ユウビンバンゴウ</t>
    </rPh>
    <phoneticPr fontId="1"/>
  </si>
  <si>
    <t>←</t>
    <phoneticPr fontId="1"/>
  </si>
  <si>
    <t>住所1</t>
    <rPh sb="0" eb="2">
      <t>ジュウショ</t>
    </rPh>
    <phoneticPr fontId="1"/>
  </si>
  <si>
    <t>住所2</t>
    <rPh sb="0" eb="2">
      <t>ジュウショ</t>
    </rPh>
    <phoneticPr fontId="1"/>
  </si>
  <si>
    <t>TEL・FAX</t>
    <phoneticPr fontId="1"/>
  </si>
  <si>
    <t>取引先ｺｰﾄﾞ</t>
    <rPh sb="0" eb="3">
      <t>トリヒキサキ</t>
    </rPh>
    <phoneticPr fontId="1"/>
  </si>
  <si>
    <t>弊社より取得のコードを数字5桁で入力してください</t>
    <rPh sb="0" eb="2">
      <t>ヘイシャ</t>
    </rPh>
    <rPh sb="4" eb="6">
      <t>シュトク</t>
    </rPh>
    <rPh sb="11" eb="13">
      <t>スウジ</t>
    </rPh>
    <rPh sb="14" eb="15">
      <t>ケタ</t>
    </rPh>
    <rPh sb="16" eb="18">
      <t>ニュウリョク</t>
    </rPh>
    <phoneticPr fontId="1"/>
  </si>
  <si>
    <t>適格請求書発行事業者の登録番号を入力してください</t>
    <rPh sb="0" eb="5">
      <t>テキカクセイキュウショ</t>
    </rPh>
    <rPh sb="5" eb="10">
      <t>ハッコウジギョウシャ</t>
    </rPh>
    <rPh sb="11" eb="15">
      <t>トウロクバンゴウ</t>
    </rPh>
    <rPh sb="16" eb="18">
      <t>ニュウリョク</t>
    </rPh>
    <phoneticPr fontId="1"/>
  </si>
  <si>
    <t>登録番号</t>
    <rPh sb="0" eb="4">
      <t>トウロクバンゴウ</t>
    </rPh>
    <phoneticPr fontId="1"/>
  </si>
  <si>
    <t>会社名を入力してください</t>
    <rPh sb="0" eb="3">
      <t>カイシャメイ</t>
    </rPh>
    <rPh sb="4" eb="6">
      <t>ニュウリョク</t>
    </rPh>
    <phoneticPr fontId="1"/>
  </si>
  <si>
    <t>住所を入力してください</t>
    <rPh sb="0" eb="2">
      <t>ジュウショ</t>
    </rPh>
    <rPh sb="3" eb="5">
      <t>ニュウリョク</t>
    </rPh>
    <phoneticPr fontId="1"/>
  </si>
  <si>
    <t>ビル等入力してください</t>
    <rPh sb="2" eb="3">
      <t>トウ</t>
    </rPh>
    <rPh sb="3" eb="5">
      <t>ニュウリョク</t>
    </rPh>
    <phoneticPr fontId="1"/>
  </si>
  <si>
    <t>03-1234-5678</t>
    <phoneticPr fontId="1"/>
  </si>
  <si>
    <t>TEL</t>
  </si>
  <si>
    <t>FAX　</t>
    <phoneticPr fontId="1"/>
  </si>
  <si>
    <t>ｻﾝﾌﾟﾙ）</t>
    <phoneticPr fontId="1"/>
  </si>
  <si>
    <t>営業所名</t>
    <rPh sb="0" eb="3">
      <t>エイギョウショ</t>
    </rPh>
    <rPh sb="3" eb="4">
      <t>メイ</t>
    </rPh>
    <phoneticPr fontId="1"/>
  </si>
  <si>
    <t>金額（税込）</t>
    <rPh sb="4" eb="5">
      <t>コミ</t>
    </rPh>
    <phoneticPr fontId="1"/>
  </si>
  <si>
    <t>総 括 表</t>
    <rPh sb="0" eb="1">
      <t>ソウ</t>
    </rPh>
    <rPh sb="2" eb="3">
      <t>カツ</t>
    </rPh>
    <rPh sb="4" eb="5">
      <t>ヒョウ</t>
    </rPh>
    <phoneticPr fontId="1"/>
  </si>
  <si>
    <t>T1234567890123</t>
    <phoneticPr fontId="1"/>
  </si>
  <si>
    <t>11</t>
    <phoneticPr fontId="1"/>
  </si>
  <si>
    <t>12</t>
    <phoneticPr fontId="1"/>
  </si>
  <si>
    <t>13</t>
    <phoneticPr fontId="1"/>
  </si>
  <si>
    <t>14</t>
    <phoneticPr fontId="1"/>
  </si>
  <si>
    <t>15</t>
    <phoneticPr fontId="1"/>
  </si>
  <si>
    <t>様</t>
    <rPh sb="0" eb="1">
      <t>サマ</t>
    </rPh>
    <phoneticPr fontId="1"/>
  </si>
  <si>
    <t>重久</t>
    <rPh sb="0" eb="2">
      <t>シゲヒサ</t>
    </rPh>
    <phoneticPr fontId="1"/>
  </si>
  <si>
    <t>単価(税抜)</t>
    <phoneticPr fontId="1"/>
  </si>
  <si>
    <t>総 括 表（営業所控）</t>
    <rPh sb="0" eb="1">
      <t>ソウ</t>
    </rPh>
    <rPh sb="2" eb="3">
      <t>カツ</t>
    </rPh>
    <rPh sb="4" eb="5">
      <t>ヒョウ</t>
    </rPh>
    <rPh sb="6" eb="9">
      <t>エイギョウショ</t>
    </rPh>
    <rPh sb="9" eb="10">
      <t>ヒカ</t>
    </rPh>
    <phoneticPr fontId="1"/>
  </si>
  <si>
    <t>総 括 表（取引先控）</t>
    <rPh sb="0" eb="1">
      <t>ソウ</t>
    </rPh>
    <rPh sb="2" eb="3">
      <t>カツ</t>
    </rPh>
    <rPh sb="4" eb="5">
      <t>ヒョウ</t>
    </rPh>
    <rPh sb="6" eb="9">
      <t>トリヒキサキ</t>
    </rPh>
    <rPh sb="9" eb="10">
      <t>ヒカ</t>
    </rPh>
    <phoneticPr fontId="1"/>
  </si>
  <si>
    <t>請求合計表</t>
    <rPh sb="0" eb="5">
      <t>セイキュウゴウケイヒョウ</t>
    </rPh>
    <phoneticPr fontId="1"/>
  </si>
  <si>
    <t>請求明細書（営業所控）</t>
    <rPh sb="0" eb="5">
      <t>セイキュウメイサイショ</t>
    </rPh>
    <rPh sb="6" eb="10">
      <t>エイギョウショヒカ</t>
    </rPh>
    <phoneticPr fontId="1"/>
  </si>
  <si>
    <t>請求明細書（取引先控）</t>
    <rPh sb="0" eb="5">
      <t>セイキュウメイサイショ</t>
    </rPh>
    <rPh sb="6" eb="8">
      <t>トリヒキ</t>
    </rPh>
    <rPh sb="8" eb="9">
      <t>サキ</t>
    </rPh>
    <rPh sb="9" eb="10">
      <t>ヒカエ</t>
    </rPh>
    <phoneticPr fontId="1"/>
  </si>
  <si>
    <t>請求合計表（営業所控）</t>
    <rPh sb="0" eb="5">
      <t>セイキュウゴウケイヒョウ</t>
    </rPh>
    <rPh sb="6" eb="9">
      <t>エイギョウショ</t>
    </rPh>
    <rPh sb="9" eb="10">
      <t>ヒカ</t>
    </rPh>
    <phoneticPr fontId="1"/>
  </si>
  <si>
    <t>請求合計表（取引先控）</t>
    <rPh sb="0" eb="5">
      <t>セイキュウゴウケイヒョウ</t>
    </rPh>
    <rPh sb="6" eb="9">
      <t>トリヒキサキ</t>
    </rPh>
    <rPh sb="9" eb="10">
      <t>ヒカ</t>
    </rPh>
    <phoneticPr fontId="1"/>
  </si>
  <si>
    <t>会社名2</t>
    <rPh sb="0" eb="3">
      <t>カイシャメイ</t>
    </rPh>
    <phoneticPr fontId="1"/>
  </si>
  <si>
    <t>〇〇支店　〇〇営業所</t>
    <rPh sb="2" eb="4">
      <t>シテン</t>
    </rPh>
    <rPh sb="7" eb="10">
      <t>エイギョウショ</t>
    </rPh>
    <phoneticPr fontId="1"/>
  </si>
  <si>
    <t>会社名1</t>
    <rPh sb="0" eb="3">
      <t>カイシャメイ</t>
    </rPh>
    <phoneticPr fontId="1"/>
  </si>
  <si>
    <t>工事番号</t>
    <rPh sb="0" eb="4">
      <t>コウジバンゴウ</t>
    </rPh>
    <phoneticPr fontId="1"/>
  </si>
  <si>
    <t>現場名</t>
    <rPh sb="0" eb="3">
      <t>ゲンバメイ</t>
    </rPh>
    <phoneticPr fontId="1"/>
  </si>
  <si>
    <t>式</t>
    <phoneticPr fontId="1"/>
  </si>
  <si>
    <t>工　事　件　名</t>
    <rPh sb="0" eb="1">
      <t>コウ</t>
    </rPh>
    <rPh sb="2" eb="3">
      <t>コト</t>
    </rPh>
    <rPh sb="4" eb="5">
      <t>ケン</t>
    </rPh>
    <rPh sb="6" eb="7">
      <t>メイ</t>
    </rPh>
    <phoneticPr fontId="1"/>
  </si>
  <si>
    <t>品番、品名、規格、仕様等</t>
    <phoneticPr fontId="1"/>
  </si>
  <si>
    <t>72271032</t>
    <phoneticPr fontId="1"/>
  </si>
  <si>
    <t>金額</t>
  </si>
  <si>
    <t>金額</t>
    <rPh sb="0" eb="2">
      <t>キンガク</t>
    </rPh>
    <phoneticPr fontId="1"/>
  </si>
  <si>
    <t>＜抽出＞</t>
    <rPh sb="1" eb="3">
      <t>チュウシュツ</t>
    </rPh>
    <phoneticPr fontId="1"/>
  </si>
  <si>
    <t>＜抽出まとめ＞</t>
    <rPh sb="1" eb="3">
      <t>チュウシュツ</t>
    </rPh>
    <phoneticPr fontId="1"/>
  </si>
  <si>
    <t>数式入力後、『Ctrl + Shift + Enterキー』を押す。</t>
    <rPh sb="0" eb="5">
      <t>スウシキニュウリョクゴ</t>
    </rPh>
    <rPh sb="31" eb="32">
      <t>オ</t>
    </rPh>
    <phoneticPr fontId="1"/>
  </si>
  <si>
    <t>※</t>
    <phoneticPr fontId="1"/>
  </si>
  <si>
    <t>支店名、営業所名等入力してください</t>
    <rPh sb="0" eb="2">
      <t>シテン</t>
    </rPh>
    <rPh sb="2" eb="3">
      <t>メイ</t>
    </rPh>
    <rPh sb="4" eb="8">
      <t>エイギョウショメイ</t>
    </rPh>
    <rPh sb="8" eb="9">
      <t>トウ</t>
    </rPh>
    <rPh sb="9" eb="11">
      <t>ニュウリョク</t>
    </rPh>
    <phoneticPr fontId="1"/>
  </si>
  <si>
    <t>請求金額（税込）</t>
    <rPh sb="0" eb="2">
      <t>セイキュウ</t>
    </rPh>
    <rPh sb="6" eb="7">
      <t>コミ</t>
    </rPh>
    <phoneticPr fontId="1"/>
  </si>
  <si>
    <t>消費税（10％）</t>
    <rPh sb="0" eb="3">
      <t>ショウヒゼイ</t>
    </rPh>
    <phoneticPr fontId="1"/>
  </si>
  <si>
    <t>合計金額（税抜）</t>
    <rPh sb="0" eb="2">
      <t>ゴウケイ</t>
    </rPh>
    <rPh sb="2" eb="4">
      <t>キンガク</t>
    </rPh>
    <rPh sb="6" eb="7">
      <t>ヌ</t>
    </rPh>
    <phoneticPr fontId="1"/>
  </si>
  <si>
    <t xml:space="preserve">   ＜お願い＞</t>
    <rPh sb="5" eb="6">
      <t>ネガ</t>
    </rPh>
    <phoneticPr fontId="1"/>
  </si>
  <si>
    <r>
      <t xml:space="preserve">  </t>
    </r>
    <r>
      <rPr>
        <b/>
        <sz val="10.5"/>
        <color theme="1"/>
        <rFont val="メイリオ"/>
        <family val="3"/>
        <charset val="128"/>
      </rPr>
      <t xml:space="preserve"> ・</t>
    </r>
    <r>
      <rPr>
        <b/>
        <u/>
        <sz val="10.5"/>
        <color theme="1"/>
        <rFont val="メイリオ"/>
        <family val="3"/>
        <charset val="128"/>
      </rPr>
      <t>工事番号は必ず入力してください。</t>
    </r>
    <r>
      <rPr>
        <b/>
        <sz val="10.5"/>
        <color theme="1"/>
        <rFont val="メイリオ"/>
        <family val="3"/>
        <charset val="128"/>
      </rPr>
      <t>〃と入力はしないでください。</t>
    </r>
    <r>
      <rPr>
        <b/>
        <sz val="10"/>
        <color theme="1"/>
        <rFont val="メイリオ"/>
        <family val="3"/>
        <charset val="128"/>
      </rPr>
      <t>(工事番号毎の集計ができないので)</t>
    </r>
    <rPh sb="4" eb="8">
      <t>コウジバンゴウ</t>
    </rPh>
    <rPh sb="9" eb="10">
      <t>カナラ</t>
    </rPh>
    <rPh sb="11" eb="13">
      <t>ニュウリョク</t>
    </rPh>
    <rPh sb="22" eb="24">
      <t>ニュウリョク</t>
    </rPh>
    <rPh sb="35" eb="39">
      <t>コウジバンゴウ</t>
    </rPh>
    <rPh sb="39" eb="40">
      <t>ゴト</t>
    </rPh>
    <rPh sb="41" eb="43">
      <t>シュウケイ</t>
    </rPh>
    <phoneticPr fontId="1"/>
  </si>
  <si>
    <t>現　場　名</t>
    <rPh sb="0" eb="1">
      <t>ゲン</t>
    </rPh>
    <rPh sb="2" eb="3">
      <t>バ</t>
    </rPh>
    <rPh sb="4" eb="5">
      <t>メイ</t>
    </rPh>
    <phoneticPr fontId="1"/>
  </si>
  <si>
    <t>○○ライン　〇〇工事</t>
    <rPh sb="7" eb="10">
      <t>マルコウジ</t>
    </rPh>
    <phoneticPr fontId="1"/>
  </si>
  <si>
    <t>■工事番号別請求金額内訳</t>
    <rPh sb="1" eb="3">
      <t>コウジ</t>
    </rPh>
    <rPh sb="3" eb="5">
      <t>バンゴウ</t>
    </rPh>
    <rPh sb="5" eb="6">
      <t>ベツ</t>
    </rPh>
    <rPh sb="6" eb="8">
      <t>セイキュウ</t>
    </rPh>
    <rPh sb="8" eb="10">
      <t>キンガク</t>
    </rPh>
    <rPh sb="10" eb="12">
      <t>ウチワケ</t>
    </rPh>
    <phoneticPr fontId="1"/>
  </si>
  <si>
    <t>72271029</t>
    <phoneticPr fontId="1"/>
  </si>
  <si>
    <t>72271030</t>
    <phoneticPr fontId="1"/>
  </si>
  <si>
    <t>72271031</t>
    <phoneticPr fontId="1"/>
  </si>
  <si>
    <t>72271034</t>
    <phoneticPr fontId="1"/>
  </si>
  <si>
    <t>72271035</t>
    <phoneticPr fontId="1"/>
  </si>
  <si>
    <t>72271037</t>
    <phoneticPr fontId="1"/>
  </si>
  <si>
    <t>72271038</t>
    <phoneticPr fontId="1"/>
  </si>
  <si>
    <t xml:space="preserve">   　工事番号を入力しない場合、単価入力ができません。</t>
    <rPh sb="4" eb="8">
      <t>コウジバンゴウ</t>
    </rPh>
    <rPh sb="9" eb="11">
      <t>ニュウリョク</t>
    </rPh>
    <rPh sb="14" eb="16">
      <t>バアイ</t>
    </rPh>
    <rPh sb="17" eb="19">
      <t>タンカ</t>
    </rPh>
    <rPh sb="19" eb="21">
      <t>ニュウリョク</t>
    </rPh>
    <phoneticPr fontId="1"/>
  </si>
  <si>
    <t xml:space="preserve">   ・同じ日付が続くときは、〃 と入力してもよいです。</t>
    <rPh sb="4" eb="5">
      <t>オナ</t>
    </rPh>
    <rPh sb="6" eb="8">
      <t>ヒヅケ</t>
    </rPh>
    <rPh sb="9" eb="10">
      <t>ツヅ</t>
    </rPh>
    <rPh sb="18" eb="20">
      <t>ニュウリョク</t>
    </rPh>
    <phoneticPr fontId="1"/>
  </si>
  <si>
    <t>FAX、TEL番号をそれぞれハイフンをつけて入力してください</t>
    <rPh sb="7" eb="9">
      <t>バンゴウ</t>
    </rPh>
    <rPh sb="22" eb="24">
      <t>ニュウリョク</t>
    </rPh>
    <phoneticPr fontId="1"/>
  </si>
  <si>
    <t xml:space="preserve">   ・担当者ごとに入力をお願いします。1人の担当者が1頁に収まらない場合は他の頁に入力してください。</t>
    <rPh sb="4" eb="7">
      <t>タントウシャ</t>
    </rPh>
    <rPh sb="10" eb="12">
      <t>ニュウリョク</t>
    </rPh>
    <rPh sb="14" eb="15">
      <t>ネガ</t>
    </rPh>
    <rPh sb="21" eb="22">
      <t>ニン</t>
    </rPh>
    <rPh sb="23" eb="26">
      <t>タントウシャ</t>
    </rPh>
    <rPh sb="28" eb="29">
      <t>ページ</t>
    </rPh>
    <rPh sb="30" eb="31">
      <t>オサ</t>
    </rPh>
    <rPh sb="35" eb="37">
      <t>バアイ</t>
    </rPh>
    <rPh sb="38" eb="39">
      <t>タ</t>
    </rPh>
    <rPh sb="40" eb="41">
      <t>ページ</t>
    </rPh>
    <rPh sb="42" eb="44">
      <t>ニュウリョク</t>
    </rPh>
    <phoneticPr fontId="1"/>
  </si>
  <si>
    <t>会社名等登録</t>
    <phoneticPr fontId="1"/>
  </si>
  <si>
    <t>1.</t>
    <phoneticPr fontId="1"/>
  </si>
  <si>
    <t>①</t>
    <phoneticPr fontId="1"/>
  </si>
  <si>
    <t>会社名、住所等をはじめに一度登録していただきますと、総括表・合計表・請求明細書に</t>
    <rPh sb="4" eb="7">
      <t>ジュウショトウ</t>
    </rPh>
    <rPh sb="12" eb="14">
      <t>イチド</t>
    </rPh>
    <rPh sb="14" eb="16">
      <t>トウロク</t>
    </rPh>
    <rPh sb="26" eb="29">
      <t>ソウカツヒョウ</t>
    </rPh>
    <rPh sb="30" eb="33">
      <t>ゴウケイヒョウ</t>
    </rPh>
    <rPh sb="34" eb="38">
      <t>セイキュウメイサイ</t>
    </rPh>
    <rPh sb="38" eb="39">
      <t>ショ</t>
    </rPh>
    <phoneticPr fontId="1"/>
  </si>
  <si>
    <t>毎回入力していただかなくても自動で表示されます。</t>
    <rPh sb="0" eb="2">
      <t>マイカイ</t>
    </rPh>
    <rPh sb="2" eb="4">
      <t>ニュウリョク</t>
    </rPh>
    <rPh sb="14" eb="16">
      <t>ジドウ</t>
    </rPh>
    <rPh sb="17" eb="19">
      <t>ヒョウジ</t>
    </rPh>
    <phoneticPr fontId="1"/>
  </si>
  <si>
    <t>取引先コード</t>
    <rPh sb="0" eb="3">
      <t>トリヒキサキ</t>
    </rPh>
    <phoneticPr fontId="1"/>
  </si>
  <si>
    <t>登録番号</t>
    <rPh sb="0" eb="2">
      <t>トウロク</t>
    </rPh>
    <rPh sb="2" eb="4">
      <t>バンゴウ</t>
    </rPh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</si>
  <si>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</si>
  <si>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</si>
  <si>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</si>
  <si>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</si>
  <si>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</si>
  <si>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</si>
  <si>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</si>
  <si>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TEL</t>
    <phoneticPr fontId="1"/>
  </si>
  <si>
    <t>FAX</t>
    <phoneticPr fontId="1"/>
  </si>
  <si>
    <t>⑨</t>
    <phoneticPr fontId="1"/>
  </si>
  <si>
    <t>会社名を入力してください。</t>
    <rPh sb="0" eb="3">
      <t>カイシャメイ</t>
    </rPh>
    <rPh sb="4" eb="6">
      <t>ニュウリョク</t>
    </rPh>
    <phoneticPr fontId="1"/>
  </si>
  <si>
    <t>支店名、営業所名等を入力してください。</t>
    <rPh sb="0" eb="3">
      <t>シテンメイ</t>
    </rPh>
    <rPh sb="4" eb="9">
      <t>エイギョウショメイトウ</t>
    </rPh>
    <rPh sb="10" eb="12">
      <t>ニュウリョク</t>
    </rPh>
    <phoneticPr fontId="1"/>
  </si>
  <si>
    <t>ハイフンなしで数字7桁で入力してください。</t>
    <rPh sb="7" eb="9">
      <t>スウジ</t>
    </rPh>
    <rPh sb="10" eb="11">
      <t>ケタ</t>
    </rPh>
    <rPh sb="12" eb="14">
      <t>ニュウリョク</t>
    </rPh>
    <phoneticPr fontId="1"/>
  </si>
  <si>
    <t>住所を入力してください。</t>
    <rPh sb="0" eb="2">
      <t>ジュウショ</t>
    </rPh>
    <rPh sb="3" eb="5">
      <t>ニュウリョク</t>
    </rPh>
    <phoneticPr fontId="1"/>
  </si>
  <si>
    <t>ビル等を入力してください。</t>
    <rPh sb="2" eb="3">
      <t>トウ</t>
    </rPh>
    <rPh sb="4" eb="6">
      <t>ニュウリョク</t>
    </rPh>
    <phoneticPr fontId="1"/>
  </si>
  <si>
    <t>弊社より取得の取引先コードを数字5桁で入力してください。</t>
    <rPh sb="0" eb="2">
      <t>ヘイシャ</t>
    </rPh>
    <rPh sb="4" eb="6">
      <t>シュトク</t>
    </rPh>
    <rPh sb="7" eb="10">
      <t>トリヒキサキ</t>
    </rPh>
    <rPh sb="14" eb="16">
      <t>スウジ</t>
    </rPh>
    <rPh sb="17" eb="18">
      <t>ケタ</t>
    </rPh>
    <rPh sb="19" eb="21">
      <t>ニュウリョク</t>
    </rPh>
    <phoneticPr fontId="1"/>
  </si>
  <si>
    <t>00001のように0で始まる数字の場合は、0を除いた数字で入力してください。</t>
    <rPh sb="11" eb="12">
      <t>ハジ</t>
    </rPh>
    <rPh sb="14" eb="16">
      <t>スウジ</t>
    </rPh>
    <rPh sb="17" eb="19">
      <t>バアイ</t>
    </rPh>
    <rPh sb="23" eb="24">
      <t>ノゾ</t>
    </rPh>
    <rPh sb="26" eb="28">
      <t>スウジ</t>
    </rPh>
    <rPh sb="29" eb="31">
      <t>ニュウリョク</t>
    </rPh>
    <phoneticPr fontId="1"/>
  </si>
  <si>
    <t>例）00001　→　1と入力、　　00104　→　104と入力してください。</t>
    <rPh sb="0" eb="1">
      <t>レイ</t>
    </rPh>
    <rPh sb="12" eb="14">
      <t>ニュウリョク</t>
    </rPh>
    <rPh sb="29" eb="31">
      <t>ニュウリョク</t>
    </rPh>
    <phoneticPr fontId="1"/>
  </si>
  <si>
    <t>適格請求書発行事業者の登録番号を入力してください。</t>
    <rPh sb="0" eb="5">
      <t>テキカクセイキュウショ</t>
    </rPh>
    <rPh sb="5" eb="10">
      <t>ハッコウジギョウシャ</t>
    </rPh>
    <rPh sb="11" eb="15">
      <t>トウロクバンゴウ</t>
    </rPh>
    <rPh sb="16" eb="18">
      <t>ニュウリョク</t>
    </rPh>
    <phoneticPr fontId="1"/>
  </si>
  <si>
    <t>2.</t>
    <phoneticPr fontId="1"/>
  </si>
  <si>
    <t>ハイフンをつけて入力してください。</t>
    <rPh sb="8" eb="10">
      <t>ニュウリョク</t>
    </rPh>
    <phoneticPr fontId="1"/>
  </si>
  <si>
    <t>請求明細書入力</t>
    <rPh sb="0" eb="5">
      <t>セイキュウメイサイショ</t>
    </rPh>
    <rPh sb="5" eb="7">
      <t>ニュウリョク</t>
    </rPh>
    <phoneticPr fontId="1"/>
  </si>
  <si>
    <t>担当者ごとに頁（シート）を分けて入力してください。</t>
    <rPh sb="0" eb="3">
      <t>タントウシャ</t>
    </rPh>
    <rPh sb="6" eb="7">
      <t>ページ</t>
    </rPh>
    <rPh sb="13" eb="14">
      <t>ワ</t>
    </rPh>
    <rPh sb="16" eb="18">
      <t>ニュウリョク</t>
    </rPh>
    <phoneticPr fontId="1"/>
  </si>
  <si>
    <t>1人の担当者が1頁に収まらない場合は、次の頁（シート）に入力してください。</t>
    <rPh sb="1" eb="2">
      <t>ニン</t>
    </rPh>
    <rPh sb="3" eb="6">
      <t>タントウシャ</t>
    </rPh>
    <rPh sb="8" eb="9">
      <t>ページ</t>
    </rPh>
    <rPh sb="10" eb="11">
      <t>オサ</t>
    </rPh>
    <rPh sb="15" eb="17">
      <t>バアイ</t>
    </rPh>
    <rPh sb="19" eb="20">
      <t>ツギ</t>
    </rPh>
    <rPh sb="21" eb="22">
      <t>ページ</t>
    </rPh>
    <rPh sb="28" eb="30">
      <t>ニュウリョク</t>
    </rPh>
    <phoneticPr fontId="1"/>
  </si>
  <si>
    <t>小計はそれぞれの頁で自動で集計されます。</t>
    <rPh sb="0" eb="2">
      <t>ショウケイ</t>
    </rPh>
    <rPh sb="8" eb="9">
      <t>ページ</t>
    </rPh>
    <rPh sb="10" eb="12">
      <t>ジドウ</t>
    </rPh>
    <rPh sb="13" eb="15">
      <t>シュウケイ</t>
    </rPh>
    <phoneticPr fontId="1"/>
  </si>
  <si>
    <t>担当者を入力してください。</t>
    <rPh sb="0" eb="3">
      <t>タントウシャ</t>
    </rPh>
    <rPh sb="4" eb="6">
      <t>ニュウリョク</t>
    </rPh>
    <phoneticPr fontId="1"/>
  </si>
  <si>
    <t>工事番号を入力してください。</t>
    <rPh sb="0" eb="4">
      <t>コウジバンゴウ</t>
    </rPh>
    <rPh sb="5" eb="7">
      <t>ニュウリョク</t>
    </rPh>
    <phoneticPr fontId="1"/>
  </si>
  <si>
    <t>　　〃　と入力した場合、エラーメッセージが表示されます。</t>
    <rPh sb="5" eb="7">
      <t>ニュウリョク</t>
    </rPh>
    <rPh sb="9" eb="11">
      <t>バアイ</t>
    </rPh>
    <rPh sb="21" eb="23">
      <t>ヒョウジ</t>
    </rPh>
    <phoneticPr fontId="1"/>
  </si>
  <si>
    <t>※工事番号を入力しない場合、単価入力ができません。</t>
    <rPh sb="1" eb="5">
      <t>コウジバンゴウ</t>
    </rPh>
    <rPh sb="6" eb="8">
      <t>ニュウリョク</t>
    </rPh>
    <rPh sb="11" eb="13">
      <t>バアイ</t>
    </rPh>
    <rPh sb="14" eb="16">
      <t>タンカ</t>
    </rPh>
    <rPh sb="16" eb="18">
      <t>ニュウリョク</t>
    </rPh>
    <phoneticPr fontId="1"/>
  </si>
  <si>
    <t>日付を入力してください。（工事日、納品日等）</t>
    <rPh sb="0" eb="2">
      <t>ヒヅケ</t>
    </rPh>
    <rPh sb="3" eb="5">
      <t>ニュウリョク</t>
    </rPh>
    <rPh sb="13" eb="16">
      <t>コウジビ</t>
    </rPh>
    <rPh sb="17" eb="19">
      <t>ノウヒン</t>
    </rPh>
    <rPh sb="19" eb="20">
      <t>ヒ</t>
    </rPh>
    <rPh sb="20" eb="21">
      <t>トウ</t>
    </rPh>
    <phoneticPr fontId="1"/>
  </si>
  <si>
    <t>※工事番号は必ず入力してください。　〃　と入力はできません。</t>
    <rPh sb="1" eb="5">
      <t>コウジバンゴウ</t>
    </rPh>
    <rPh sb="6" eb="7">
      <t>カナラ</t>
    </rPh>
    <rPh sb="8" eb="10">
      <t>ニュウリョク</t>
    </rPh>
    <rPh sb="21" eb="23">
      <t>ニュウリョク</t>
    </rPh>
    <phoneticPr fontId="1"/>
  </si>
  <si>
    <t>　　（工事番号毎の集計ができないので）</t>
    <phoneticPr fontId="1"/>
  </si>
  <si>
    <t>営業所</t>
    <rPh sb="0" eb="3">
      <t>エイギョウショ</t>
    </rPh>
    <phoneticPr fontId="1"/>
  </si>
  <si>
    <t>担当者</t>
    <rPh sb="0" eb="3">
      <t>タントウシャ</t>
    </rPh>
    <phoneticPr fontId="1"/>
  </si>
  <si>
    <t>品番、品名、規格、仕様等を入力してください。</t>
    <rPh sb="0" eb="2">
      <t>ヒンバン</t>
    </rPh>
    <rPh sb="3" eb="5">
      <t>ヒンメイ</t>
    </rPh>
    <rPh sb="6" eb="8">
      <t>キカク</t>
    </rPh>
    <rPh sb="9" eb="12">
      <t>シヨウトウ</t>
    </rPh>
    <rPh sb="13" eb="15">
      <t>ニュウリョク</t>
    </rPh>
    <phoneticPr fontId="1"/>
  </si>
  <si>
    <t>　　エラーメッセージが表示されます。</t>
    <phoneticPr fontId="1"/>
  </si>
  <si>
    <t>※工事件名は入力しないでください。工事の内容を入力してください。</t>
    <rPh sb="1" eb="5">
      <t>コウジケンメイ</t>
    </rPh>
    <rPh sb="6" eb="8">
      <t>ニュウリョク</t>
    </rPh>
    <rPh sb="17" eb="19">
      <t>コウジ</t>
    </rPh>
    <rPh sb="20" eb="22">
      <t>ナイヨウ</t>
    </rPh>
    <rPh sb="23" eb="25">
      <t>ニュウリョク</t>
    </rPh>
    <phoneticPr fontId="1"/>
  </si>
  <si>
    <t>　例）配管工事、建築工事、電気工事等。</t>
    <rPh sb="1" eb="2">
      <t>レイ</t>
    </rPh>
    <rPh sb="3" eb="7">
      <t>ハイカンコウジ</t>
    </rPh>
    <rPh sb="8" eb="12">
      <t>ケンチクコウジ</t>
    </rPh>
    <rPh sb="13" eb="17">
      <t>デンキコウジ</t>
    </rPh>
    <rPh sb="17" eb="18">
      <t>トウ</t>
    </rPh>
    <phoneticPr fontId="1"/>
  </si>
  <si>
    <t>数量</t>
    <rPh sb="0" eb="2">
      <t>スウリョウ</t>
    </rPh>
    <phoneticPr fontId="1"/>
  </si>
  <si>
    <t>数量を入力してください</t>
    <rPh sb="0" eb="2">
      <t>スウリョウ</t>
    </rPh>
    <rPh sb="3" eb="5">
      <t>ニュウリョク</t>
    </rPh>
    <phoneticPr fontId="1"/>
  </si>
  <si>
    <t>配管工事</t>
    <rPh sb="0" eb="4">
      <t>ハイカンコウジ</t>
    </rPh>
    <phoneticPr fontId="1"/>
  </si>
  <si>
    <t>ﾌｨﾙﾀｰ　型式：ZZZ-AAA</t>
    <rPh sb="6" eb="8">
      <t>カタシキ</t>
    </rPh>
    <phoneticPr fontId="1"/>
  </si>
  <si>
    <t>個</t>
    <rPh sb="0" eb="1">
      <t>コ</t>
    </rPh>
    <phoneticPr fontId="1"/>
  </si>
  <si>
    <t>山崎製パン㈱○○○○工場</t>
    <rPh sb="0" eb="3">
      <t>ヤマサキセイ</t>
    </rPh>
    <rPh sb="10" eb="12">
      <t>コウジョウ</t>
    </rPh>
    <phoneticPr fontId="1"/>
  </si>
  <si>
    <t>工事の場合は”式”、納品の場合は”個”と入力してください。</t>
    <rPh sb="0" eb="2">
      <t>コウジ</t>
    </rPh>
    <rPh sb="3" eb="5">
      <t>バアイ</t>
    </rPh>
    <rPh sb="7" eb="8">
      <t>シキ</t>
    </rPh>
    <rPh sb="10" eb="12">
      <t>ノウヒン</t>
    </rPh>
    <rPh sb="13" eb="15">
      <t>バアイ</t>
    </rPh>
    <rPh sb="17" eb="18">
      <t>コ</t>
    </rPh>
    <rPh sb="20" eb="22">
      <t>ニュウリョク</t>
    </rPh>
    <phoneticPr fontId="1"/>
  </si>
  <si>
    <t>工事金額又は納品単価を税抜で入力してください。</t>
    <rPh sb="0" eb="4">
      <t>コウジキンガク</t>
    </rPh>
    <rPh sb="4" eb="5">
      <t>マタ</t>
    </rPh>
    <rPh sb="6" eb="8">
      <t>ノウヒン</t>
    </rPh>
    <rPh sb="8" eb="10">
      <t>タンカ</t>
    </rPh>
    <rPh sb="11" eb="13">
      <t>ゼイヌ</t>
    </rPh>
    <rPh sb="14" eb="16">
      <t>ニュウリョク</t>
    </rPh>
    <phoneticPr fontId="1"/>
  </si>
  <si>
    <t>金額（税抜）</t>
    <rPh sb="0" eb="2">
      <t>キンガク</t>
    </rPh>
    <rPh sb="3" eb="5">
      <t>ゼイヌ</t>
    </rPh>
    <phoneticPr fontId="1"/>
  </si>
  <si>
    <t>単価(税抜）</t>
    <rPh sb="0" eb="2">
      <t>タンカ</t>
    </rPh>
    <rPh sb="3" eb="5">
      <t>ゼイヌ</t>
    </rPh>
    <phoneticPr fontId="1"/>
  </si>
  <si>
    <t>数量と単価を入力していただくと自動で表示されます。</t>
    <rPh sb="0" eb="2">
      <t>スウリョウ</t>
    </rPh>
    <rPh sb="3" eb="5">
      <t>タンカ</t>
    </rPh>
    <rPh sb="6" eb="8">
      <t>ニュウリョク</t>
    </rPh>
    <rPh sb="15" eb="17">
      <t>ジドウ</t>
    </rPh>
    <rPh sb="18" eb="20">
      <t>ヒョウジ</t>
    </rPh>
    <phoneticPr fontId="1"/>
  </si>
  <si>
    <t>⑩</t>
    <phoneticPr fontId="1"/>
  </si>
  <si>
    <t>■</t>
    <phoneticPr fontId="1"/>
  </si>
  <si>
    <t>工事番号別請求金額内訳</t>
    <rPh sb="0" eb="5">
      <t>コウジバンゴウベツ</t>
    </rPh>
    <rPh sb="5" eb="9">
      <t>セイキュウキンガク</t>
    </rPh>
    <rPh sb="9" eb="11">
      <t>ウチワケ</t>
    </rPh>
    <phoneticPr fontId="1"/>
  </si>
  <si>
    <t>⑪</t>
    <phoneticPr fontId="1"/>
  </si>
  <si>
    <t>⑫</t>
    <phoneticPr fontId="1"/>
  </si>
  <si>
    <t>工事件名</t>
    <rPh sb="0" eb="4">
      <t>コウジケンメイ</t>
    </rPh>
    <phoneticPr fontId="1"/>
  </si>
  <si>
    <t>⑬</t>
    <phoneticPr fontId="1"/>
  </si>
  <si>
    <t>⑭</t>
    <phoneticPr fontId="1"/>
  </si>
  <si>
    <t>小計（税抜）</t>
    <rPh sb="0" eb="2">
      <t>ショウケイ</t>
    </rPh>
    <rPh sb="3" eb="5">
      <t>ゼイヌ</t>
    </rPh>
    <phoneticPr fontId="1"/>
  </si>
  <si>
    <t>⑮</t>
    <phoneticPr fontId="1"/>
  </si>
  <si>
    <t>上段の請求明細入力をもとに自動で表示されます。</t>
    <rPh sb="0" eb="2">
      <t>ジョウダン</t>
    </rPh>
    <rPh sb="3" eb="5">
      <t>セイキュウ</t>
    </rPh>
    <rPh sb="5" eb="7">
      <t>メイサイ</t>
    </rPh>
    <rPh sb="7" eb="9">
      <t>ニュウリョク</t>
    </rPh>
    <rPh sb="13" eb="15">
      <t>ジドウ</t>
    </rPh>
    <rPh sb="16" eb="18">
      <t>ヒョウジ</t>
    </rPh>
    <phoneticPr fontId="1"/>
  </si>
  <si>
    <t>各工事番号ごとに現場名を入力してください。</t>
    <rPh sb="0" eb="1">
      <t>カク</t>
    </rPh>
    <rPh sb="1" eb="5">
      <t>コウジバンゴウ</t>
    </rPh>
    <rPh sb="8" eb="11">
      <t>ゲンバメイ</t>
    </rPh>
    <rPh sb="12" eb="14">
      <t>ニュウリョク</t>
    </rPh>
    <phoneticPr fontId="1"/>
  </si>
  <si>
    <t>工事担当者に確認して、各工事番号ごとに工事件名を入力してください。</t>
    <rPh sb="0" eb="5">
      <t>コウジタントウシャ</t>
    </rPh>
    <rPh sb="6" eb="8">
      <t>カクニン</t>
    </rPh>
    <rPh sb="11" eb="12">
      <t>カク</t>
    </rPh>
    <rPh sb="12" eb="16">
      <t>コウジバンゴウ</t>
    </rPh>
    <rPh sb="19" eb="23">
      <t>コウジケンメイ</t>
    </rPh>
    <rPh sb="24" eb="26">
      <t>ニュウリョク</t>
    </rPh>
    <phoneticPr fontId="1"/>
  </si>
  <si>
    <t>請求金額合計(税抜）が自動で表示されます。</t>
    <rPh sb="0" eb="2">
      <t>セイキュウ</t>
    </rPh>
    <rPh sb="2" eb="4">
      <t>キンガク</t>
    </rPh>
    <rPh sb="4" eb="6">
      <t>ゴウケイ</t>
    </rPh>
    <rPh sb="7" eb="9">
      <t>ゼイヌ</t>
    </rPh>
    <rPh sb="11" eb="13">
      <t>ジドウ</t>
    </rPh>
    <rPh sb="14" eb="16">
      <t>ヒョウジ</t>
    </rPh>
    <phoneticPr fontId="1"/>
  </si>
  <si>
    <t>各工事番号ごとの請求金額（税抜）合計が自動で表示されます。</t>
    <rPh sb="0" eb="5">
      <t>カクコウジバンゴウ</t>
    </rPh>
    <rPh sb="8" eb="12">
      <t>セイキュウキンガク</t>
    </rPh>
    <rPh sb="13" eb="15">
      <t>ゼイヌ</t>
    </rPh>
    <rPh sb="16" eb="18">
      <t>ゴウケイ</t>
    </rPh>
    <rPh sb="19" eb="21">
      <t>ジドウ</t>
    </rPh>
    <rPh sb="22" eb="24">
      <t>ヒョウジ</t>
    </rPh>
    <phoneticPr fontId="1"/>
  </si>
  <si>
    <t>3.</t>
    <phoneticPr fontId="1"/>
  </si>
  <si>
    <t>請求合計表入力</t>
    <rPh sb="0" eb="5">
      <t>セイキュウゴウケイヒョウ</t>
    </rPh>
    <rPh sb="5" eb="7">
      <t>ニュウリョク</t>
    </rPh>
    <phoneticPr fontId="1"/>
  </si>
  <si>
    <t>請求明細書を入力し終えたら請求合計表に入力してください。</t>
    <rPh sb="0" eb="5">
      <t>セイキュウメイサイショ</t>
    </rPh>
    <rPh sb="6" eb="8">
      <t>ニュウリョク</t>
    </rPh>
    <rPh sb="9" eb="10">
      <t>オ</t>
    </rPh>
    <rPh sb="13" eb="18">
      <t>セイキュウゴウケイヒョウ</t>
    </rPh>
    <rPh sb="19" eb="21">
      <t>ニュウリョク</t>
    </rPh>
    <phoneticPr fontId="1"/>
  </si>
  <si>
    <t>該当営業所をセルのリストの中から選択してください。</t>
    <rPh sb="0" eb="2">
      <t>ガイトウ</t>
    </rPh>
    <rPh sb="2" eb="5">
      <t>エイギョウショ</t>
    </rPh>
    <rPh sb="13" eb="14">
      <t>ナカ</t>
    </rPh>
    <rPh sb="16" eb="18">
      <t>センタク</t>
    </rPh>
    <phoneticPr fontId="1"/>
  </si>
  <si>
    <t>請求年月</t>
    <rPh sb="0" eb="2">
      <t>セイキュウ</t>
    </rPh>
    <rPh sb="2" eb="4">
      <t>ネンゲツ</t>
    </rPh>
    <phoneticPr fontId="1"/>
  </si>
  <si>
    <t>例）2023/10/31　→　2023年10月31日と表記されます</t>
    <rPh sb="0" eb="1">
      <t>レイ</t>
    </rPh>
    <rPh sb="19" eb="20">
      <t>ネン</t>
    </rPh>
    <rPh sb="22" eb="23">
      <t>ガツ</t>
    </rPh>
    <rPh sb="25" eb="26">
      <t>ニチ</t>
    </rPh>
    <rPh sb="27" eb="29">
      <t>ヒョウキ</t>
    </rPh>
    <phoneticPr fontId="1"/>
  </si>
  <si>
    <t>1シートに弊社送付用請求明細書（1頁目・2頁目）、御社控え用請求明細書（取引先控・3頁目）があります。</t>
    <rPh sb="5" eb="7">
      <t>ヘイシャ</t>
    </rPh>
    <rPh sb="7" eb="10">
      <t>ソウフヨウ</t>
    </rPh>
    <rPh sb="10" eb="15">
      <t>セイキュウメイサイショ</t>
    </rPh>
    <rPh sb="17" eb="19">
      <t>ページメ</t>
    </rPh>
    <rPh sb="21" eb="22">
      <t>ページ</t>
    </rPh>
    <rPh sb="22" eb="23">
      <t>メ</t>
    </rPh>
    <rPh sb="25" eb="27">
      <t>オンシャ</t>
    </rPh>
    <rPh sb="27" eb="28">
      <t>ヒカ</t>
    </rPh>
    <rPh sb="29" eb="30">
      <t>ヨウ</t>
    </rPh>
    <rPh sb="30" eb="35">
      <t>セイキュウメイサイショ</t>
    </rPh>
    <rPh sb="36" eb="39">
      <t>トリヒキサキ</t>
    </rPh>
    <rPh sb="39" eb="40">
      <t>ヒカ</t>
    </rPh>
    <rPh sb="42" eb="44">
      <t>ページメ</t>
    </rPh>
    <phoneticPr fontId="1"/>
  </si>
  <si>
    <t>入力した頁（シート）を印刷後、貴社社印を押印してください。</t>
    <rPh sb="0" eb="2">
      <t>ニュウリョク</t>
    </rPh>
    <rPh sb="4" eb="5">
      <t>ページ</t>
    </rPh>
    <rPh sb="11" eb="13">
      <t>インサツ</t>
    </rPh>
    <rPh sb="13" eb="14">
      <t>ゴ</t>
    </rPh>
    <phoneticPr fontId="1"/>
  </si>
  <si>
    <t>1シートに弊社送付用請求合計表（1頁目・2頁目）、御社控え用請求合計表（取引先控・3頁目）があります。</t>
    <rPh sb="5" eb="7">
      <t>ヘイシャ</t>
    </rPh>
    <rPh sb="7" eb="10">
      <t>ソウフヨウ</t>
    </rPh>
    <rPh sb="10" eb="12">
      <t>セイキュウ</t>
    </rPh>
    <rPh sb="12" eb="14">
      <t>ゴウケイ</t>
    </rPh>
    <rPh sb="14" eb="15">
      <t>ヒョウ</t>
    </rPh>
    <rPh sb="17" eb="19">
      <t>ページメ</t>
    </rPh>
    <rPh sb="21" eb="22">
      <t>ページ</t>
    </rPh>
    <rPh sb="22" eb="23">
      <t>メ</t>
    </rPh>
    <rPh sb="25" eb="27">
      <t>オンシャ</t>
    </rPh>
    <rPh sb="27" eb="28">
      <t>ヒカ</t>
    </rPh>
    <rPh sb="29" eb="30">
      <t>ヨウ</t>
    </rPh>
    <rPh sb="30" eb="32">
      <t>セイキュウ</t>
    </rPh>
    <rPh sb="32" eb="34">
      <t>ゴウケイ</t>
    </rPh>
    <rPh sb="34" eb="35">
      <t>ヒョウ</t>
    </rPh>
    <rPh sb="36" eb="39">
      <t>トリヒキサキ</t>
    </rPh>
    <rPh sb="39" eb="40">
      <t>ヒカ</t>
    </rPh>
    <rPh sb="42" eb="44">
      <t>ページメ</t>
    </rPh>
    <phoneticPr fontId="1"/>
  </si>
  <si>
    <t>請求明細書小計金額（税抜）が自動で表示されます。</t>
    <rPh sb="0" eb="4">
      <t>セイキュウメイサイ</t>
    </rPh>
    <rPh sb="4" eb="5">
      <t>ショ</t>
    </rPh>
    <rPh sb="5" eb="7">
      <t>ショウケイ</t>
    </rPh>
    <rPh sb="7" eb="9">
      <t>キンガク</t>
    </rPh>
    <rPh sb="10" eb="11">
      <t>ゼイ</t>
    </rPh>
    <rPh sb="11" eb="12">
      <t>ヌ</t>
    </rPh>
    <rPh sb="14" eb="16">
      <t>ジドウ</t>
    </rPh>
    <rPh sb="17" eb="19">
      <t>ヒョウジ</t>
    </rPh>
    <phoneticPr fontId="1"/>
  </si>
  <si>
    <t>各請求明細書小計金額合計が自動で表示されます。</t>
    <rPh sb="0" eb="1">
      <t>カク</t>
    </rPh>
    <rPh sb="1" eb="6">
      <t>セイキュウメイサイショ</t>
    </rPh>
    <rPh sb="6" eb="8">
      <t>ショウケイ</t>
    </rPh>
    <rPh sb="8" eb="12">
      <t>キンガクゴウケイ</t>
    </rPh>
    <rPh sb="13" eb="15">
      <t>ジドウ</t>
    </rPh>
    <rPh sb="16" eb="18">
      <t>ヒョウジ</t>
    </rPh>
    <phoneticPr fontId="1"/>
  </si>
  <si>
    <t>相違がないか確認お願いします。</t>
    <rPh sb="0" eb="2">
      <t>ソウイ</t>
    </rPh>
    <rPh sb="6" eb="8">
      <t>カクニン</t>
    </rPh>
    <rPh sb="9" eb="10">
      <t>ネガ</t>
    </rPh>
    <phoneticPr fontId="1"/>
  </si>
  <si>
    <t>4.</t>
    <phoneticPr fontId="1"/>
  </si>
  <si>
    <t>総括表入力</t>
    <rPh sb="0" eb="3">
      <t>ソウカツヒョウ</t>
    </rPh>
    <rPh sb="3" eb="5">
      <t>ニュウリョク</t>
    </rPh>
    <phoneticPr fontId="1"/>
  </si>
  <si>
    <t>1シートに弊社送付用総括表（1頁目）、御社控え用総括表（取引先控・2頁目）があります。</t>
    <rPh sb="5" eb="7">
      <t>ヘイシャ</t>
    </rPh>
    <rPh sb="7" eb="10">
      <t>ソウフヨウ</t>
    </rPh>
    <rPh sb="10" eb="12">
      <t>ソウカツ</t>
    </rPh>
    <rPh sb="12" eb="13">
      <t>ヒョウ</t>
    </rPh>
    <rPh sb="15" eb="17">
      <t>ページメ</t>
    </rPh>
    <rPh sb="19" eb="21">
      <t>オンシャ</t>
    </rPh>
    <rPh sb="21" eb="22">
      <t>ヒカ</t>
    </rPh>
    <rPh sb="23" eb="24">
      <t>ヨウ</t>
    </rPh>
    <rPh sb="24" eb="27">
      <t>ソウカツヒョウ</t>
    </rPh>
    <rPh sb="28" eb="31">
      <t>トリヒキサキ</t>
    </rPh>
    <rPh sb="31" eb="32">
      <t>ヒカ</t>
    </rPh>
    <rPh sb="34" eb="36">
      <t>ページメ</t>
    </rPh>
    <phoneticPr fontId="1"/>
  </si>
  <si>
    <t>合計金額</t>
    <rPh sb="0" eb="2">
      <t>ゴウケイ</t>
    </rPh>
    <rPh sb="2" eb="4">
      <t>キンガク</t>
    </rPh>
    <phoneticPr fontId="1"/>
  </si>
  <si>
    <t>総括表発行年月日を西暦で入力してください。</t>
    <rPh sb="0" eb="3">
      <t>ソウカツヒョウ</t>
    </rPh>
    <rPh sb="3" eb="5">
      <t>ハッコウ</t>
    </rPh>
    <rPh sb="5" eb="8">
      <t>ネンガッピ</t>
    </rPh>
    <rPh sb="9" eb="11">
      <t>セイレキ</t>
    </rPh>
    <rPh sb="12" eb="14">
      <t>ニュウリョク</t>
    </rPh>
    <phoneticPr fontId="1"/>
  </si>
  <si>
    <t>請求合計表発行年月日を西暦で入力してください。</t>
    <rPh sb="0" eb="2">
      <t>セイキュウ</t>
    </rPh>
    <rPh sb="2" eb="4">
      <t>ゴウケイ</t>
    </rPh>
    <rPh sb="4" eb="5">
      <t>ヒョウ</t>
    </rPh>
    <rPh sb="5" eb="7">
      <t>ハッコウ</t>
    </rPh>
    <rPh sb="7" eb="10">
      <t>ネンガッピ</t>
    </rPh>
    <rPh sb="11" eb="13">
      <t>セイレキ</t>
    </rPh>
    <rPh sb="14" eb="16">
      <t>ニュウリョク</t>
    </rPh>
    <phoneticPr fontId="1"/>
  </si>
  <si>
    <t>各営業所ごとに合計金額（税抜）を数字のみで入力してください。</t>
    <rPh sb="0" eb="1">
      <t>カク</t>
    </rPh>
    <rPh sb="1" eb="4">
      <t>エイギョウショ</t>
    </rPh>
    <rPh sb="7" eb="11">
      <t>ゴウケイキンガク</t>
    </rPh>
    <rPh sb="12" eb="14">
      <t>ゼイヌ</t>
    </rPh>
    <rPh sb="16" eb="18">
      <t>スウジ</t>
    </rPh>
    <rPh sb="21" eb="23">
      <t>ニュウリョク</t>
    </rPh>
    <phoneticPr fontId="1"/>
  </si>
  <si>
    <t>例）1210640000　→　1，210，640，000と表記されます</t>
    <rPh sb="0" eb="1">
      <t>レイ</t>
    </rPh>
    <rPh sb="29" eb="31">
      <t>ヒョウキ</t>
    </rPh>
    <phoneticPr fontId="1"/>
  </si>
  <si>
    <t>各営業所の合計金額をもとに消費税が自動で表示されます。</t>
    <rPh sb="0" eb="1">
      <t>カク</t>
    </rPh>
    <rPh sb="1" eb="4">
      <t>エイギョウショ</t>
    </rPh>
    <rPh sb="5" eb="7">
      <t>ゴウケイ</t>
    </rPh>
    <rPh sb="7" eb="9">
      <t>キンガク</t>
    </rPh>
    <rPh sb="13" eb="16">
      <t>ショウヒゼイ</t>
    </rPh>
    <rPh sb="17" eb="19">
      <t>ジドウ</t>
    </rPh>
    <rPh sb="20" eb="22">
      <t>ヒョウジ</t>
    </rPh>
    <phoneticPr fontId="1"/>
  </si>
  <si>
    <t>請求金額(税込)</t>
    <rPh sb="0" eb="4">
      <t>セイキュウキンガク</t>
    </rPh>
    <rPh sb="5" eb="7">
      <t>ゼイコミ</t>
    </rPh>
    <phoneticPr fontId="1"/>
  </si>
  <si>
    <t>総合計</t>
    <rPh sb="0" eb="3">
      <t>ソウゴウケイ</t>
    </rPh>
    <phoneticPr fontId="1"/>
  </si>
  <si>
    <t>請求金額</t>
    <rPh sb="0" eb="4">
      <t>セイキュウキンガク</t>
    </rPh>
    <phoneticPr fontId="1"/>
  </si>
  <si>
    <t>自動で表示されます。相違がないか確認お願いします。</t>
    <rPh sb="0" eb="2">
      <t>ジドウ</t>
    </rPh>
    <rPh sb="3" eb="5">
      <t>ヒョウジ</t>
    </rPh>
    <phoneticPr fontId="1"/>
  </si>
  <si>
    <t>消費税(10%)</t>
  </si>
  <si>
    <t>複数営業所にご請求がある場合、ご提出ください。</t>
    <rPh sb="0" eb="5">
      <t>フクスウエイギョウショ</t>
    </rPh>
    <rPh sb="7" eb="9">
      <t>セイキュウ</t>
    </rPh>
    <rPh sb="12" eb="14">
      <t>バアイ</t>
    </rPh>
    <rPh sb="16" eb="18">
      <t>テイシュツ</t>
    </rPh>
    <phoneticPr fontId="1"/>
  </si>
  <si>
    <t>※複数営業所にご請求がある場合、ご提出ください。</t>
    <rPh sb="1" eb="3">
      <t>フクスウ</t>
    </rPh>
    <rPh sb="3" eb="6">
      <t>エイギョウショ</t>
    </rPh>
    <rPh sb="8" eb="10">
      <t>セイキュウ</t>
    </rPh>
    <rPh sb="13" eb="15">
      <t>バアイ</t>
    </rPh>
    <rPh sb="17" eb="19">
      <t>テイシュツ</t>
    </rPh>
    <phoneticPr fontId="1"/>
  </si>
  <si>
    <t>　・行を増やしたり移動又は削除したりしないでください。</t>
    <rPh sb="2" eb="3">
      <t>ギョウ</t>
    </rPh>
    <rPh sb="4" eb="5">
      <t>フ</t>
    </rPh>
    <rPh sb="9" eb="11">
      <t>イドウ</t>
    </rPh>
    <rPh sb="11" eb="12">
      <t>マタ</t>
    </rPh>
    <rPh sb="13" eb="15">
      <t>サクジョ</t>
    </rPh>
    <phoneticPr fontId="1"/>
  </si>
  <si>
    <t>3</t>
    <phoneticPr fontId="1"/>
  </si>
  <si>
    <t>5</t>
    <phoneticPr fontId="1"/>
  </si>
  <si>
    <t>7</t>
    <phoneticPr fontId="1"/>
  </si>
  <si>
    <t>9</t>
    <phoneticPr fontId="1"/>
  </si>
  <si>
    <t>次長・課長</t>
    <rPh sb="0" eb="2">
      <t>ジチョウ</t>
    </rPh>
    <rPh sb="3" eb="4">
      <t>カ</t>
    </rPh>
    <rPh sb="4" eb="5">
      <t>チョウ</t>
    </rPh>
    <phoneticPr fontId="1"/>
  </si>
  <si>
    <t>次長・課長</t>
    <rPh sb="0" eb="2">
      <t>ジチョウ</t>
    </rPh>
    <rPh sb="3" eb="5">
      <t>カチョウ</t>
    </rPh>
    <phoneticPr fontId="1"/>
  </si>
  <si>
    <t>営業所ごとに請求書ファイルを作成保存してください。シートごとに異なる営業所を入力しないでください。</t>
    <rPh sb="0" eb="3">
      <t>エイギョウショ</t>
    </rPh>
    <rPh sb="6" eb="9">
      <t>セイキュウショ</t>
    </rPh>
    <rPh sb="14" eb="16">
      <t>サクセイ</t>
    </rPh>
    <rPh sb="16" eb="18">
      <t>ホゾン</t>
    </rPh>
    <rPh sb="31" eb="32">
      <t>コト</t>
    </rPh>
    <rPh sb="34" eb="37">
      <t>エイギョウショ</t>
    </rPh>
    <rPh sb="38" eb="40">
      <t>ニュウリョク</t>
    </rPh>
    <phoneticPr fontId="1"/>
  </si>
  <si>
    <t>（請求合計表で営業所ごとの集計ができない為。）</t>
    <rPh sb="1" eb="3">
      <t>セイキュウ</t>
    </rPh>
    <rPh sb="3" eb="5">
      <t>ゴウケイ</t>
    </rPh>
    <rPh sb="5" eb="6">
      <t>ヒョウ</t>
    </rPh>
    <rPh sb="7" eb="10">
      <t>エイギョウショ</t>
    </rPh>
    <rPh sb="13" eb="15">
      <t>シュウケイ</t>
    </rPh>
    <rPh sb="20" eb="21">
      <t>タメ</t>
    </rPh>
    <phoneticPr fontId="1"/>
  </si>
  <si>
    <r>
      <t>※入力するときは、</t>
    </r>
    <r>
      <rPr>
        <b/>
        <sz val="10.5"/>
        <color theme="1"/>
        <rFont val="UD デジタル 教科書体 NK-R"/>
        <family val="1"/>
        <charset val="128"/>
      </rPr>
      <t>工事番号順（昇順）</t>
    </r>
    <r>
      <rPr>
        <sz val="10.5"/>
        <color theme="1"/>
        <rFont val="UD デジタル 教科書体 NK-R"/>
        <family val="1"/>
        <charset val="128"/>
      </rPr>
      <t>にお願いします。</t>
    </r>
    <rPh sb="1" eb="3">
      <t>ニュウリョク</t>
    </rPh>
    <rPh sb="9" eb="13">
      <t>コウジバンゴウ</t>
    </rPh>
    <rPh sb="13" eb="14">
      <t>ジュン</t>
    </rPh>
    <rPh sb="15" eb="17">
      <t>ショウジュン</t>
    </rPh>
    <rPh sb="20" eb="21">
      <t>ネガ</t>
    </rPh>
    <phoneticPr fontId="1"/>
  </si>
  <si>
    <r>
      <t xml:space="preserve">   ・入力するときは、</t>
    </r>
    <r>
      <rPr>
        <b/>
        <sz val="10.5"/>
        <color rgb="FF00B050"/>
        <rFont val="メイリオ"/>
        <family val="3"/>
        <charset val="128"/>
      </rPr>
      <t>工事番号順（昇順）</t>
    </r>
    <r>
      <rPr>
        <b/>
        <sz val="10.5"/>
        <color theme="1"/>
        <rFont val="メイリオ"/>
        <family val="3"/>
        <charset val="128"/>
      </rPr>
      <t>にお願いします。</t>
    </r>
    <rPh sb="4" eb="6">
      <t>ニュウリョク</t>
    </rPh>
    <rPh sb="12" eb="14">
      <t>コウジ</t>
    </rPh>
    <rPh sb="14" eb="16">
      <t>バンゴウ</t>
    </rPh>
    <rPh sb="16" eb="17">
      <t>ジュン</t>
    </rPh>
    <rPh sb="18" eb="20">
      <t>ショウジュン</t>
    </rPh>
    <rPh sb="23" eb="24">
      <t>ネガ</t>
    </rPh>
    <phoneticPr fontId="1"/>
  </si>
  <si>
    <t>明細シートで選択の営業所が自動で表示されます。</t>
    <rPh sb="0" eb="2">
      <t>メイサイ</t>
    </rPh>
    <rPh sb="6" eb="8">
      <t>センタク</t>
    </rPh>
    <rPh sb="9" eb="12">
      <t>エイギョウショ</t>
    </rPh>
    <rPh sb="13" eb="15">
      <t>ジドウ</t>
    </rPh>
    <rPh sb="16" eb="18">
      <t>ヒョウジ</t>
    </rPh>
    <phoneticPr fontId="1"/>
  </si>
  <si>
    <t>発行日をもとに自動で表示されます。</t>
    <rPh sb="0" eb="3">
      <t>ハッコウヒ</t>
    </rPh>
    <rPh sb="7" eb="9">
      <t>ジドウ</t>
    </rPh>
    <rPh sb="10" eb="12">
      <t>ヒョウジ</t>
    </rPh>
    <phoneticPr fontId="1"/>
  </si>
  <si>
    <t>〒〇〇〇-〇〇〇〇 と入力してください（〒マークを入れてください）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</si>
</sst>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76" formatCode="#,##0_);[Red]\(#,##0\)"/>
    <numFmt numFmtId="177" formatCode="#,##0_ "/>
    <numFmt numFmtId="178" formatCode="&quot;¥&quot;#,##0\-"/>
    <numFmt numFmtId="179" formatCode="yyyy&quot;年&quot;m&quot;月&quot;d&quot;日&quot;;@"/>
    <numFmt numFmtId="180" formatCode="[$-F800]dddd\,\ mmmm\ dd\,\ yyyy"/>
    <numFmt numFmtId="181" formatCode="0_ "/>
    <numFmt numFmtId="182" formatCode="#,##0_ ;[Red]\-#,##0\ "/>
    <numFmt numFmtId="183" formatCode="&quot;〒&quot;###\-####"/>
    <numFmt numFmtId="184" formatCode="0_);[Red]\(0\)"/>
    <numFmt numFmtId="185" formatCode="&quot;取引先ｺｰﾄﾞ&quot;\ \ 0000#"/>
    <numFmt numFmtId="186" formatCode="&quot;登録番号&quot;\ \ \ \ \T#############"/>
    <numFmt numFmtId="187" formatCode="\ 0000#"/>
    <numFmt numFmtId="188" formatCode="yyyy&quot;年&quot;m&quot;月分&quot;"/>
    <numFmt numFmtId="189" formatCode="m/d;@"/>
    <numFmt numFmtId="190" formatCode="0_ ;[Red]\-0\ "/>
    <numFmt numFmtId="191" formatCode="&quot;〒&quot;00#\-####"/>
  </numFmts>
  <fonts count="6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9"/>
      <color theme="2" tint="-0.749992370372631"/>
      <name val="メイリオ"/>
      <family val="3"/>
      <charset val="128"/>
    </font>
    <font>
      <b/>
      <sz val="28"/>
      <color theme="2" tint="-0.749992370372631"/>
      <name val="ＭＳ Ｐ明朝"/>
      <family val="1"/>
      <charset val="128"/>
    </font>
    <font>
      <sz val="11"/>
      <name val="ＭＳ 明朝"/>
      <family val="1"/>
      <charset val="128"/>
    </font>
    <font>
      <sz val="9"/>
      <color theme="1" tint="0.249977111117893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9"/>
      <color theme="1" tint="0.249977111117893"/>
      <name val="メイリオ"/>
      <family val="3"/>
      <charset val="128"/>
    </font>
    <font>
      <sz val="12"/>
      <color theme="1" tint="0.249977111117893"/>
      <name val="メイリオ"/>
      <family val="3"/>
      <charset val="128"/>
    </font>
    <font>
      <sz val="16"/>
      <color theme="1" tint="0.249977111117893"/>
      <name val="メイリオ"/>
      <family val="3"/>
      <charset val="128"/>
    </font>
    <font>
      <b/>
      <sz val="18"/>
      <color theme="1" tint="0.249977111117893"/>
      <name val="メイリオ"/>
      <family val="3"/>
      <charset val="128"/>
    </font>
    <font>
      <b/>
      <sz val="28"/>
      <color theme="1" tint="0.249977111117893"/>
      <name val="ＭＳ Ｐ明朝"/>
      <family val="1"/>
      <charset val="128"/>
    </font>
    <font>
      <sz val="14"/>
      <color theme="1" tint="0.249977111117893"/>
      <name val="メイリオ"/>
      <family val="3"/>
      <charset val="128"/>
    </font>
    <font>
      <b/>
      <sz val="26"/>
      <color theme="1" tint="0.249977111117893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6"/>
      <color theme="1" tint="0.249977111117893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8"/>
      <color theme="1" tint="0.249977111117893"/>
      <name val="メイリオ"/>
      <family val="3"/>
      <charset val="128"/>
    </font>
    <font>
      <b/>
      <sz val="24"/>
      <color theme="1" tint="0.249977111117893"/>
      <name val="ＭＳ Ｐ明朝"/>
      <family val="1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color theme="2" tint="-0.749992370372631"/>
      <name val="メイリオ"/>
      <family val="3"/>
      <charset val="128"/>
    </font>
    <font>
      <sz val="9.5"/>
      <color theme="2" tint="-0.749992370372631"/>
      <name val="メイリオ"/>
      <family val="3"/>
      <charset val="128"/>
    </font>
    <font>
      <sz val="11"/>
      <color theme="1" tint="0.249977111117893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color theme="1" tint="0.249977111117893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4"/>
      <color theme="0"/>
      <name val="メイリオ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4"/>
      <color theme="2" tint="-0.749992370372631"/>
      <name val="メイリオ"/>
      <family val="3"/>
      <charset val="128"/>
    </font>
    <font>
      <sz val="13"/>
      <color theme="1"/>
      <name val="メイリオ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メイリオ"/>
      <family val="3"/>
      <charset val="128"/>
    </font>
    <font>
      <sz val="9"/>
      <color indexed="8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2"/>
      <color theme="2" tint="-0.749992370372631"/>
      <name val="メイリオ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</font>
    <font>
      <sz val="13"/>
      <color theme="1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24"/>
      <color theme="1"/>
      <name val="ＭＳ Ｐ明朝"/>
      <family val="1"/>
      <charset val="128"/>
    </font>
    <font>
      <sz val="11"/>
      <color rgb="FFFFC000"/>
      <name val="メイリオ"/>
      <family val="3"/>
      <charset val="128"/>
    </font>
    <font>
      <sz val="10.5"/>
      <color theme="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8"/>
      <color theme="1"/>
      <name val="メイリオ"/>
      <family val="3"/>
      <charset val="128"/>
    </font>
    <font>
      <sz val="18"/>
      <color theme="1"/>
      <name val="ＭＳ Ｐゴシック"/>
      <family val="2"/>
      <charset val="128"/>
      <scheme val="minor"/>
    </font>
    <font>
      <b/>
      <sz val="10.5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u/>
      <sz val="10.5"/>
      <color theme="1"/>
      <name val="メイリオ"/>
      <family val="3"/>
      <charset val="128"/>
    </font>
    <font>
      <sz val="11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3"/>
      <color theme="1"/>
      <name val="UD デジタル 教科書体 NK-R"/>
      <family val="1"/>
      <charset val="128"/>
    </font>
    <font>
      <sz val="10.5"/>
      <color theme="1"/>
      <name val="UD デジタル 教科書体 NK-R"/>
      <family val="1"/>
      <charset val="128"/>
    </font>
    <font>
      <sz val="13"/>
      <color theme="2" tint="-0.749992370372631"/>
      <name val="メイリオ"/>
      <family val="3"/>
      <charset val="128"/>
    </font>
    <font>
      <sz val="10.5"/>
      <color rgb="FFC00000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b/>
      <sz val="10.5"/>
      <color theme="1"/>
      <name val="UD デジタル 教科書体 NK-R"/>
      <family val="1"/>
      <charset val="128"/>
    </font>
    <font>
      <b/>
      <sz val="10.5"/>
      <color rgb="FF00B050"/>
      <name val="メイリオ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24994659260841701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theme="2" tint="-0.749961851863155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auto="1"/>
      </bottom>
      <diagonal/>
    </border>
    <border>
      <left/>
      <right/>
      <top style="thick">
        <color theme="0"/>
      </top>
      <bottom style="thin">
        <color auto="1"/>
      </bottom>
      <diagonal/>
    </border>
    <border>
      <left style="thin">
        <color theme="0"/>
      </left>
      <right/>
      <top style="thick">
        <color theme="0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theme="2" tint="-0.749961851863155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38" fillId="0" borderId="0" applyFont="0" applyFill="0" applyBorder="0" applyAlignment="0" applyProtection="0">
      <alignment vertical="center"/>
    </xf>
  </cellStyleXfs>
  <cellXfs count="526">
    <xf numFmtId="0" fontId="0" fillId="0" borderId="0" xfId="0">
      <alignment vertical="center"/>
    </xf>
    <xf numFmtId="49" fontId="2" fillId="0" borderId="0" xfId="0" applyNumberFormat="1" applyFont="1">
      <alignment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/>
    <xf numFmtId="49" fontId="5" fillId="0" borderId="0" xfId="0" applyNumberFormat="1" applyFont="1" applyAlignment="1">
      <alignment horizontal="center" vertical="center"/>
    </xf>
    <xf numFmtId="0" fontId="6" fillId="0" borderId="0" xfId="0" applyFont="1">
      <alignment vertical="center"/>
    </xf>
    <xf numFmtId="49" fontId="2" fillId="0" borderId="6" xfId="0" applyNumberFormat="1" applyFont="1" applyBorder="1">
      <alignment vertical="center"/>
    </xf>
    <xf numFmtId="49" fontId="2" fillId="0" borderId="7" xfId="0" applyNumberFormat="1" applyFont="1" applyBorder="1">
      <alignment vertical="center"/>
    </xf>
    <xf numFmtId="178" fontId="3" fillId="0" borderId="0" xfId="0" applyNumberFormat="1" applyFont="1" applyAlignment="1">
      <alignment horizontal="center"/>
    </xf>
    <xf numFmtId="178" fontId="3" fillId="0" borderId="0" xfId="0" applyNumberFormat="1" applyFont="1" applyAlignment="1"/>
    <xf numFmtId="49" fontId="9" fillId="0" borderId="0" xfId="0" applyNumberFormat="1" applyFont="1">
      <alignment vertical="center"/>
    </xf>
    <xf numFmtId="49" fontId="11" fillId="0" borderId="0" xfId="0" applyNumberFormat="1" applyFont="1">
      <alignment vertical="center"/>
    </xf>
    <xf numFmtId="49" fontId="4" fillId="0" borderId="0" xfId="0" applyNumberFormat="1" applyFont="1" applyAlignment="1"/>
    <xf numFmtId="49" fontId="14" fillId="0" borderId="0" xfId="0" applyNumberFormat="1" applyFont="1">
      <alignment vertical="center"/>
    </xf>
    <xf numFmtId="49" fontId="10" fillId="0" borderId="0" xfId="0" applyNumberFormat="1" applyFont="1">
      <alignment vertical="center"/>
    </xf>
    <xf numFmtId="0" fontId="8" fillId="0" borderId="0" xfId="0" applyFont="1">
      <alignment vertical="center"/>
    </xf>
    <xf numFmtId="49" fontId="11" fillId="0" borderId="0" xfId="0" applyNumberFormat="1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49" fontId="2" fillId="0" borderId="8" xfId="0" applyNumberFormat="1" applyFont="1" applyBorder="1">
      <alignment vertical="center"/>
    </xf>
    <xf numFmtId="49" fontId="17" fillId="0" borderId="0" xfId="1" applyNumberFormat="1" applyFont="1" applyBorder="1" applyAlignment="1">
      <alignment vertical="center"/>
    </xf>
    <xf numFmtId="49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right" vertical="center"/>
    </xf>
    <xf numFmtId="179" fontId="4" fillId="0" borderId="0" xfId="0" applyNumberFormat="1" applyFont="1" applyAlignment="1">
      <alignment horizontal="left"/>
    </xf>
    <xf numFmtId="178" fontId="3" fillId="0" borderId="0" xfId="0" applyNumberFormat="1" applyFont="1" applyAlignment="1">
      <alignment horizontal="center" vertical="center"/>
    </xf>
    <xf numFmtId="178" fontId="3" fillId="0" borderId="0" xfId="0" applyNumberFormat="1" applyFont="1">
      <alignment vertical="center"/>
    </xf>
    <xf numFmtId="49" fontId="20" fillId="0" borderId="0" xfId="0" applyNumberFormat="1" applyFont="1">
      <alignment vertical="center"/>
    </xf>
    <xf numFmtId="180" fontId="21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horizontal="center" vertical="center"/>
    </xf>
    <xf numFmtId="49" fontId="7" fillId="0" borderId="0" xfId="0" applyNumberFormat="1" applyFont="1">
      <alignment vertical="center"/>
    </xf>
    <xf numFmtId="49" fontId="23" fillId="0" borderId="0" xfId="0" applyNumberFormat="1" applyFont="1">
      <alignment vertical="center"/>
    </xf>
    <xf numFmtId="49" fontId="23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right"/>
    </xf>
    <xf numFmtId="49" fontId="11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80" fontId="12" fillId="0" borderId="0" xfId="0" applyNumberFormat="1" applyFont="1" applyAlignment="1">
      <alignment horizontal="right" vertical="center"/>
    </xf>
    <xf numFmtId="49" fontId="2" fillId="0" borderId="0" xfId="0" applyNumberFormat="1" applyFont="1" applyProtection="1">
      <alignment vertical="center"/>
      <protection locked="0"/>
    </xf>
    <xf numFmtId="178" fontId="15" fillId="0" borderId="0" xfId="0" applyNumberFormat="1" applyFont="1" applyAlignment="1">
      <alignment horizontal="left" vertical="center"/>
    </xf>
    <xf numFmtId="49" fontId="29" fillId="0" borderId="0" xfId="0" applyNumberFormat="1" applyFont="1">
      <alignment vertical="center"/>
    </xf>
    <xf numFmtId="178" fontId="15" fillId="0" borderId="13" xfId="0" applyNumberFormat="1" applyFont="1" applyBorder="1" applyAlignment="1">
      <alignment horizontal="left" vertical="center"/>
    </xf>
    <xf numFmtId="178" fontId="15" fillId="0" borderId="12" xfId="0" applyNumberFormat="1" applyFont="1" applyBorder="1" applyAlignment="1">
      <alignment horizontal="left" vertical="center"/>
    </xf>
    <xf numFmtId="178" fontId="15" fillId="0" borderId="11" xfId="0" applyNumberFormat="1" applyFont="1" applyBorder="1" applyAlignment="1">
      <alignment horizontal="left" vertical="center"/>
    </xf>
    <xf numFmtId="178" fontId="15" fillId="0" borderId="10" xfId="0" applyNumberFormat="1" applyFont="1" applyBorder="1" applyAlignment="1">
      <alignment horizontal="left" vertical="center"/>
    </xf>
    <xf numFmtId="178" fontId="15" fillId="0" borderId="9" xfId="0" applyNumberFormat="1" applyFont="1" applyBorder="1" applyAlignment="1">
      <alignment horizontal="left" vertical="center"/>
    </xf>
    <xf numFmtId="178" fontId="15" fillId="0" borderId="8" xfId="0" applyNumberFormat="1" applyFont="1" applyBorder="1" applyAlignment="1">
      <alignment horizontal="left" vertical="center"/>
    </xf>
    <xf numFmtId="178" fontId="15" fillId="0" borderId="7" xfId="0" applyNumberFormat="1" applyFont="1" applyBorder="1" applyAlignment="1">
      <alignment horizontal="left" vertical="center"/>
    </xf>
    <xf numFmtId="178" fontId="15" fillId="0" borderId="6" xfId="0" applyNumberFormat="1" applyFont="1" applyBorder="1" applyAlignment="1">
      <alignment horizontal="left" vertical="center"/>
    </xf>
    <xf numFmtId="49" fontId="28" fillId="0" borderId="0" xfId="0" applyNumberFormat="1" applyFont="1">
      <alignment vertical="center"/>
    </xf>
    <xf numFmtId="49" fontId="20" fillId="0" borderId="0" xfId="0" applyNumberFormat="1" applyFont="1" applyProtection="1">
      <alignment vertical="center"/>
      <protection locked="0"/>
    </xf>
    <xf numFmtId="49" fontId="28" fillId="0" borderId="0" xfId="0" applyNumberFormat="1" applyFont="1" applyProtection="1">
      <alignment vertical="center"/>
      <protection locked="0"/>
    </xf>
    <xf numFmtId="49" fontId="2" fillId="0" borderId="0" xfId="0" applyNumberFormat="1" applyFont="1" applyAlignment="1" applyProtection="1">
      <alignment horizontal="left" vertical="top" indent="1"/>
      <protection locked="0"/>
    </xf>
    <xf numFmtId="49" fontId="20" fillId="0" borderId="0" xfId="0" applyNumberFormat="1" applyFont="1" applyAlignment="1">
      <alignment horizontal="right" vertical="center"/>
    </xf>
    <xf numFmtId="49" fontId="31" fillId="0" borderId="0" xfId="0" applyNumberFormat="1" applyFont="1" applyAlignment="1">
      <alignment horizontal="center"/>
    </xf>
    <xf numFmtId="49" fontId="31" fillId="0" borderId="16" xfId="0" applyNumberFormat="1" applyFont="1" applyBorder="1" applyAlignment="1">
      <alignment horizontal="center"/>
    </xf>
    <xf numFmtId="49" fontId="31" fillId="0" borderId="15" xfId="0" applyNumberFormat="1" applyFont="1" applyBorder="1" applyAlignment="1">
      <alignment horizontal="center"/>
    </xf>
    <xf numFmtId="49" fontId="30" fillId="0" borderId="0" xfId="0" applyNumberFormat="1" applyFont="1" applyAlignment="1"/>
    <xf numFmtId="49" fontId="30" fillId="0" borderId="0" xfId="0" applyNumberFormat="1" applyFont="1" applyAlignment="1">
      <alignment horizontal="left"/>
    </xf>
    <xf numFmtId="49" fontId="30" fillId="0" borderId="16" xfId="0" applyNumberFormat="1" applyFont="1" applyBorder="1" applyAlignment="1">
      <alignment horizontal="left"/>
    </xf>
    <xf numFmtId="49" fontId="30" fillId="0" borderId="15" xfId="0" applyNumberFormat="1" applyFont="1" applyBorder="1" applyAlignment="1"/>
    <xf numFmtId="0" fontId="32" fillId="0" borderId="0" xfId="0" applyFont="1" applyAlignment="1"/>
    <xf numFmtId="176" fontId="30" fillId="0" borderId="16" xfId="0" applyNumberFormat="1" applyFont="1" applyBorder="1" applyAlignment="1">
      <alignment horizontal="right"/>
    </xf>
    <xf numFmtId="176" fontId="30" fillId="0" borderId="14" xfId="0" applyNumberFormat="1" applyFont="1" applyBorder="1" applyAlignment="1">
      <alignment horizontal="right"/>
    </xf>
    <xf numFmtId="176" fontId="30" fillId="0" borderId="15" xfId="0" applyNumberFormat="1" applyFont="1" applyBorder="1" applyAlignment="1">
      <alignment horizontal="right"/>
    </xf>
    <xf numFmtId="176" fontId="30" fillId="0" borderId="0" xfId="0" applyNumberFormat="1" applyFont="1" applyAlignment="1">
      <alignment horizontal="right"/>
    </xf>
    <xf numFmtId="49" fontId="30" fillId="0" borderId="0" xfId="0" applyNumberFormat="1" applyFont="1">
      <alignment vertical="center"/>
    </xf>
    <xf numFmtId="49" fontId="30" fillId="0" borderId="0" xfId="0" applyNumberFormat="1" applyFont="1" applyAlignment="1">
      <alignment horizontal="center"/>
    </xf>
    <xf numFmtId="49" fontId="30" fillId="0" borderId="16" xfId="0" applyNumberFormat="1" applyFont="1" applyBorder="1" applyAlignment="1">
      <alignment horizontal="center"/>
    </xf>
    <xf numFmtId="49" fontId="33" fillId="0" borderId="0" xfId="0" applyNumberFormat="1" applyFont="1">
      <alignment vertical="center"/>
    </xf>
    <xf numFmtId="49" fontId="30" fillId="0" borderId="0" xfId="0" applyNumberFormat="1" applyFont="1" applyAlignment="1">
      <alignment horizontal="center" vertical="center"/>
    </xf>
    <xf numFmtId="49" fontId="28" fillId="0" borderId="0" xfId="0" applyNumberFormat="1" applyFont="1" applyAlignment="1" applyProtection="1">
      <alignment horizontal="left" vertical="top" indent="1"/>
      <protection locked="0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17" xfId="0" applyBorder="1">
      <alignment vertical="center"/>
    </xf>
    <xf numFmtId="177" fontId="34" fillId="0" borderId="13" xfId="0" applyNumberFormat="1" applyFont="1" applyBorder="1" applyAlignment="1">
      <alignment horizontal="right" vertical="center"/>
    </xf>
    <xf numFmtId="177" fontId="34" fillId="0" borderId="11" xfId="0" applyNumberFormat="1" applyFont="1" applyBorder="1" applyAlignment="1">
      <alignment horizontal="right" vertical="center"/>
    </xf>
    <xf numFmtId="177" fontId="34" fillId="0" borderId="12" xfId="0" applyNumberFormat="1" applyFont="1" applyBorder="1" applyAlignment="1">
      <alignment horizontal="right"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184" fontId="0" fillId="0" borderId="0" xfId="0" applyNumberFormat="1">
      <alignment vertical="center"/>
    </xf>
    <xf numFmtId="184" fontId="28" fillId="0" borderId="0" xfId="0" applyNumberFormat="1" applyFont="1">
      <alignment vertical="center"/>
    </xf>
    <xf numFmtId="184" fontId="29" fillId="0" borderId="0" xfId="0" applyNumberFormat="1" applyFont="1" applyAlignment="1">
      <alignment horizontal="left" vertical="center"/>
    </xf>
    <xf numFmtId="0" fontId="28" fillId="4" borderId="29" xfId="0" applyFont="1" applyFill="1" applyBorder="1" applyAlignment="1">
      <alignment horizontal="center" vertical="center"/>
    </xf>
    <xf numFmtId="0" fontId="28" fillId="4" borderId="30" xfId="0" applyFont="1" applyFill="1" applyBorder="1">
      <alignment vertical="center"/>
    </xf>
    <xf numFmtId="184" fontId="29" fillId="0" borderId="0" xfId="0" applyNumberFormat="1" applyFont="1">
      <alignment vertical="center"/>
    </xf>
    <xf numFmtId="184" fontId="23" fillId="0" borderId="0" xfId="0" applyNumberFormat="1" applyFont="1">
      <alignment vertical="center"/>
    </xf>
    <xf numFmtId="0" fontId="28" fillId="0" borderId="0" xfId="0" applyFont="1" applyAlignment="1" applyProtection="1">
      <alignment horizontal="left" vertical="center"/>
      <protection locked="0"/>
    </xf>
    <xf numFmtId="184" fontId="23" fillId="0" borderId="0" xfId="0" applyNumberFormat="1" applyFont="1" applyAlignment="1">
      <alignment horizontal="left" vertical="center"/>
    </xf>
    <xf numFmtId="0" fontId="28" fillId="4" borderId="30" xfId="0" applyFont="1" applyFill="1" applyBorder="1" applyAlignment="1" applyProtection="1">
      <alignment horizontal="left" vertical="center"/>
      <protection locked="0"/>
    </xf>
    <xf numFmtId="0" fontId="28" fillId="4" borderId="31" xfId="0" applyFont="1" applyFill="1" applyBorder="1" applyAlignment="1" applyProtection="1">
      <alignment horizontal="left" vertical="center"/>
      <protection locked="0"/>
    </xf>
    <xf numFmtId="49" fontId="34" fillId="0" borderId="4" xfId="0" applyNumberFormat="1" applyFont="1" applyBorder="1" applyAlignment="1" applyProtection="1">
      <alignment horizontal="center"/>
      <protection locked="0"/>
    </xf>
    <xf numFmtId="49" fontId="34" fillId="0" borderId="5" xfId="0" applyNumberFormat="1" applyFont="1" applyBorder="1" applyAlignment="1" applyProtection="1">
      <alignment horizontal="center"/>
      <protection locked="0"/>
    </xf>
    <xf numFmtId="49" fontId="22" fillId="0" borderId="0" xfId="0" applyNumberFormat="1" applyFont="1" applyAlignment="1">
      <alignment horizontal="right" vertical="center"/>
    </xf>
    <xf numFmtId="181" fontId="11" fillId="0" borderId="0" xfId="0" applyNumberFormat="1" applyFont="1" applyAlignment="1">
      <alignment horizontal="left" vertical="center"/>
    </xf>
    <xf numFmtId="184" fontId="0" fillId="0" borderId="0" xfId="0" applyNumberFormat="1" applyAlignment="1">
      <alignment horizontal="left" vertical="center"/>
    </xf>
    <xf numFmtId="49" fontId="22" fillId="0" borderId="0" xfId="0" applyNumberFormat="1" applyFont="1" applyAlignment="1">
      <alignment horizontal="center" vertical="center"/>
    </xf>
    <xf numFmtId="38" fontId="20" fillId="0" borderId="0" xfId="2" applyFont="1">
      <alignment vertical="center"/>
    </xf>
    <xf numFmtId="49" fontId="39" fillId="0" borderId="0" xfId="0" applyNumberFormat="1" applyFont="1" applyAlignment="1">
      <alignment horizontal="right"/>
    </xf>
    <xf numFmtId="49" fontId="41" fillId="0" borderId="0" xfId="0" applyNumberFormat="1" applyFont="1">
      <alignment vertical="center"/>
    </xf>
    <xf numFmtId="185" fontId="42" fillId="0" borderId="0" xfId="0" applyNumberFormat="1" applyFont="1" applyAlignment="1" applyProtection="1">
      <alignment horizontal="left" vertical="center"/>
      <protection locked="0"/>
    </xf>
    <xf numFmtId="186" fontId="42" fillId="0" borderId="0" xfId="0" applyNumberFormat="1" applyFont="1" applyProtection="1">
      <alignment vertical="center"/>
      <protection locked="0"/>
    </xf>
    <xf numFmtId="184" fontId="41" fillId="0" borderId="0" xfId="0" applyNumberFormat="1" applyFont="1">
      <alignment vertical="center"/>
    </xf>
    <xf numFmtId="184" fontId="42" fillId="0" borderId="0" xfId="0" applyNumberFormat="1" applyFont="1" applyAlignment="1" applyProtection="1">
      <alignment horizontal="left" vertical="center"/>
      <protection locked="0"/>
    </xf>
    <xf numFmtId="184" fontId="42" fillId="0" borderId="0" xfId="0" applyNumberFormat="1" applyFont="1" applyProtection="1">
      <alignment vertical="center"/>
      <protection locked="0"/>
    </xf>
    <xf numFmtId="184" fontId="42" fillId="0" borderId="0" xfId="0" applyNumberFormat="1" applyFont="1">
      <alignment vertical="center"/>
    </xf>
    <xf numFmtId="187" fontId="42" fillId="0" borderId="0" xfId="0" applyNumberFormat="1" applyFont="1" applyAlignment="1">
      <alignment horizontal="left" vertical="center"/>
    </xf>
    <xf numFmtId="0" fontId="42" fillId="0" borderId="0" xfId="0" applyFont="1">
      <alignment vertical="center"/>
    </xf>
    <xf numFmtId="49" fontId="39" fillId="0" borderId="0" xfId="0" applyNumberFormat="1" applyFont="1" applyAlignment="1" applyProtection="1">
      <alignment horizontal="right"/>
      <protection locked="0"/>
    </xf>
    <xf numFmtId="49" fontId="27" fillId="0" borderId="0" xfId="0" applyNumberFormat="1" applyFont="1" applyAlignment="1">
      <alignment horizontal="left" vertical="center"/>
    </xf>
    <xf numFmtId="49" fontId="20" fillId="0" borderId="0" xfId="0" applyNumberFormat="1" applyFont="1" applyAlignment="1" applyProtection="1">
      <alignment horizontal="left" vertical="center"/>
      <protection locked="0"/>
    </xf>
    <xf numFmtId="178" fontId="27" fillId="0" borderId="0" xfId="0" applyNumberFormat="1" applyFont="1" applyProtection="1">
      <alignment vertical="center"/>
      <protection locked="0"/>
    </xf>
    <xf numFmtId="178" fontId="28" fillId="0" borderId="0" xfId="0" applyNumberFormat="1" applyFont="1" applyAlignment="1" applyProtection="1">
      <protection locked="0"/>
    </xf>
    <xf numFmtId="178" fontId="28" fillId="0" borderId="0" xfId="0" applyNumberFormat="1" applyFont="1" applyAlignment="1" applyProtection="1">
      <alignment horizontal="center"/>
      <protection locked="0"/>
    </xf>
    <xf numFmtId="178" fontId="28" fillId="0" borderId="0" xfId="0" applyNumberFormat="1" applyFont="1" applyAlignment="1">
      <alignment horizontal="left" vertical="center"/>
    </xf>
    <xf numFmtId="178" fontId="10" fillId="0" borderId="0" xfId="0" applyNumberFormat="1" applyFont="1" applyAlignment="1" applyProtection="1">
      <alignment horizontal="left" vertical="center"/>
      <protection locked="0"/>
    </xf>
    <xf numFmtId="49" fontId="22" fillId="0" borderId="0" xfId="0" applyNumberFormat="1" applyFont="1">
      <alignment vertical="center"/>
    </xf>
    <xf numFmtId="49" fontId="2" fillId="0" borderId="7" xfId="0" applyNumberFormat="1" applyFont="1" applyBorder="1" applyAlignment="1">
      <alignment horizontal="right" vertical="center"/>
    </xf>
    <xf numFmtId="181" fontId="11" fillId="0" borderId="0" xfId="0" applyNumberFormat="1" applyFont="1">
      <alignment vertical="center"/>
    </xf>
    <xf numFmtId="184" fontId="29" fillId="0" borderId="0" xfId="0" applyNumberFormat="1" applyFont="1" applyAlignment="1">
      <alignment vertical="center" shrinkToFit="1"/>
    </xf>
    <xf numFmtId="185" fontId="42" fillId="0" borderId="0" xfId="0" applyNumberFormat="1" applyFont="1" applyProtection="1">
      <alignment vertical="center"/>
      <protection locked="0"/>
    </xf>
    <xf numFmtId="49" fontId="7" fillId="0" borderId="0" xfId="0" applyNumberFormat="1" applyFont="1" applyAlignment="1">
      <alignment horizontal="center" vertical="center"/>
    </xf>
    <xf numFmtId="187" fontId="42" fillId="0" borderId="0" xfId="0" applyNumberFormat="1" applyFont="1">
      <alignment vertical="center"/>
    </xf>
    <xf numFmtId="186" fontId="43" fillId="0" borderId="0" xfId="1" applyNumberFormat="1" applyFont="1" applyBorder="1" applyAlignment="1" applyProtection="1">
      <alignment horizontal="left" vertical="center"/>
      <protection locked="0"/>
    </xf>
    <xf numFmtId="190" fontId="41" fillId="0" borderId="0" xfId="0" applyNumberFormat="1" applyFont="1">
      <alignment vertical="center"/>
    </xf>
    <xf numFmtId="190" fontId="42" fillId="0" borderId="0" xfId="0" applyNumberFormat="1" applyFont="1">
      <alignment vertical="center"/>
    </xf>
    <xf numFmtId="49" fontId="2" fillId="0" borderId="0" xfId="0" applyNumberFormat="1" applyFont="1" applyAlignment="1">
      <alignment horizontal="left" vertical="top" indent="1"/>
    </xf>
    <xf numFmtId="49" fontId="28" fillId="0" borderId="0" xfId="0" applyNumberFormat="1" applyFont="1" applyAlignment="1">
      <alignment horizontal="left" vertical="top" indent="1"/>
    </xf>
    <xf numFmtId="49" fontId="34" fillId="0" borderId="4" xfId="0" applyNumberFormat="1" applyFont="1" applyBorder="1" applyAlignment="1">
      <alignment horizontal="center"/>
    </xf>
    <xf numFmtId="49" fontId="34" fillId="0" borderId="5" xfId="0" applyNumberFormat="1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49" fontId="41" fillId="0" borderId="0" xfId="0" applyNumberFormat="1" applyFont="1" applyAlignment="1">
      <alignment vertical="center" shrinkToFit="1"/>
    </xf>
    <xf numFmtId="0" fontId="28" fillId="0" borderId="29" xfId="0" applyFont="1" applyBorder="1" applyAlignment="1">
      <alignment horizontal="center" vertical="center"/>
    </xf>
    <xf numFmtId="0" fontId="28" fillId="0" borderId="30" xfId="0" applyFont="1" applyBorder="1" applyAlignment="1" applyProtection="1">
      <alignment horizontal="left" vertical="center"/>
      <protection locked="0"/>
    </xf>
    <xf numFmtId="0" fontId="28" fillId="0" borderId="30" xfId="0" applyFont="1" applyBorder="1">
      <alignment vertical="center"/>
    </xf>
    <xf numFmtId="0" fontId="28" fillId="0" borderId="31" xfId="0" applyFont="1" applyBorder="1" applyAlignment="1" applyProtection="1">
      <alignment horizontal="left" vertical="center"/>
      <protection locked="0"/>
    </xf>
    <xf numFmtId="49" fontId="28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181" fontId="28" fillId="0" borderId="17" xfId="0" applyNumberFormat="1" applyFont="1" applyBorder="1" applyAlignment="1">
      <alignment horizontal="center" vertical="center"/>
    </xf>
    <xf numFmtId="49" fontId="28" fillId="0" borderId="17" xfId="0" applyNumberFormat="1" applyFont="1" applyBorder="1" applyAlignment="1">
      <alignment horizontal="center" vertical="center"/>
    </xf>
    <xf numFmtId="181" fontId="28" fillId="0" borderId="0" xfId="0" applyNumberFormat="1" applyFont="1">
      <alignment vertical="center"/>
    </xf>
    <xf numFmtId="181" fontId="28" fillId="0" borderId="0" xfId="0" applyNumberFormat="1" applyFont="1" applyAlignment="1">
      <alignment horizontal="center" vertical="center"/>
    </xf>
    <xf numFmtId="181" fontId="2" fillId="0" borderId="0" xfId="0" applyNumberFormat="1" applyFont="1">
      <alignment vertical="center"/>
    </xf>
    <xf numFmtId="49" fontId="28" fillId="0" borderId="0" xfId="0" applyNumberFormat="1" applyFont="1" applyAlignment="1">
      <alignment horizontal="left" vertical="center"/>
    </xf>
    <xf numFmtId="176" fontId="28" fillId="0" borderId="17" xfId="0" applyNumberFormat="1" applyFont="1" applyBorder="1" applyAlignment="1">
      <alignment horizontal="center" vertical="center"/>
    </xf>
    <xf numFmtId="181" fontId="28" fillId="0" borderId="0" xfId="0" applyNumberFormat="1" applyFont="1" applyAlignment="1">
      <alignment vertical="center" shrinkToFit="1"/>
    </xf>
    <xf numFmtId="181" fontId="23" fillId="0" borderId="17" xfId="0" applyNumberFormat="1" applyFont="1" applyBorder="1" applyAlignment="1">
      <alignment horizontal="center" vertical="center"/>
    </xf>
    <xf numFmtId="176" fontId="23" fillId="0" borderId="17" xfId="0" applyNumberFormat="1" applyFont="1" applyBorder="1" applyAlignment="1">
      <alignment horizontal="right" vertical="center"/>
    </xf>
    <xf numFmtId="181" fontId="23" fillId="0" borderId="17" xfId="0" applyNumberFormat="1" applyFont="1" applyBorder="1" applyAlignment="1">
      <alignment horizontal="center"/>
    </xf>
    <xf numFmtId="177" fontId="23" fillId="0" borderId="17" xfId="0" applyNumberFormat="1" applyFont="1" applyBorder="1" applyAlignment="1">
      <alignment horizontal="right" shrinkToFit="1"/>
    </xf>
    <xf numFmtId="181" fontId="23" fillId="0" borderId="0" xfId="0" applyNumberFormat="1" applyFont="1">
      <alignment vertical="center"/>
    </xf>
    <xf numFmtId="177" fontId="23" fillId="0" borderId="0" xfId="0" applyNumberFormat="1" applyFont="1" applyAlignment="1">
      <alignment vertical="center" shrinkToFit="1"/>
    </xf>
    <xf numFmtId="49" fontId="45" fillId="0" borderId="0" xfId="0" applyNumberFormat="1" applyFont="1" applyAlignment="1">
      <alignment horizontal="left" vertical="center"/>
    </xf>
    <xf numFmtId="182" fontId="28" fillId="0" borderId="0" xfId="0" applyNumberFormat="1" applyFont="1">
      <alignment vertical="center"/>
    </xf>
    <xf numFmtId="49" fontId="47" fillId="0" borderId="0" xfId="0" applyNumberFormat="1" applyFont="1">
      <alignment vertical="center"/>
    </xf>
    <xf numFmtId="0" fontId="48" fillId="0" borderId="0" xfId="0" applyFont="1">
      <alignment vertical="center"/>
    </xf>
    <xf numFmtId="0" fontId="51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81" fontId="39" fillId="0" borderId="0" xfId="0" applyNumberFormat="1" applyFont="1" applyAlignment="1">
      <alignment horizontal="right"/>
    </xf>
    <xf numFmtId="49" fontId="20" fillId="0" borderId="0" xfId="0" applyNumberFormat="1" applyFont="1" applyAlignment="1">
      <alignment horizontal="left" vertical="center"/>
    </xf>
    <xf numFmtId="178" fontId="27" fillId="0" borderId="0" xfId="0" applyNumberFormat="1" applyFont="1">
      <alignment vertical="center"/>
    </xf>
    <xf numFmtId="178" fontId="28" fillId="0" borderId="0" xfId="0" applyNumberFormat="1" applyFont="1" applyAlignment="1"/>
    <xf numFmtId="178" fontId="28" fillId="0" borderId="0" xfId="0" applyNumberFormat="1" applyFont="1" applyAlignment="1">
      <alignment horizontal="center"/>
    </xf>
    <xf numFmtId="185" fontId="42" fillId="0" borderId="0" xfId="0" applyNumberFormat="1" applyFont="1" applyAlignment="1">
      <alignment horizontal="left" vertical="center"/>
    </xf>
    <xf numFmtId="178" fontId="10" fillId="0" borderId="0" xfId="0" applyNumberFormat="1" applyFont="1" applyAlignment="1">
      <alignment horizontal="left" vertical="center"/>
    </xf>
    <xf numFmtId="186" fontId="42" fillId="0" borderId="0" xfId="0" applyNumberFormat="1" applyFont="1">
      <alignment vertical="center"/>
    </xf>
    <xf numFmtId="184" fontId="42" fillId="0" borderId="0" xfId="0" applyNumberFormat="1" applyFont="1" applyAlignment="1">
      <alignment horizontal="left" vertical="center"/>
    </xf>
    <xf numFmtId="38" fontId="20" fillId="0" borderId="0" xfId="2" applyFont="1" applyProtection="1">
      <alignment vertical="center"/>
    </xf>
    <xf numFmtId="182" fontId="46" fillId="0" borderId="0" xfId="0" applyNumberFormat="1" applyFont="1" applyAlignment="1"/>
    <xf numFmtId="177" fontId="46" fillId="0" borderId="0" xfId="0" applyNumberFormat="1" applyFont="1" applyAlignment="1">
      <alignment shrinkToFit="1"/>
    </xf>
    <xf numFmtId="182" fontId="46" fillId="0" borderId="0" xfId="0" applyNumberFormat="1" applyFont="1" applyAlignment="1">
      <alignment shrinkToFit="1"/>
    </xf>
    <xf numFmtId="49" fontId="8" fillId="0" borderId="0" xfId="0" applyNumberFormat="1" applyFont="1" applyAlignment="1">
      <alignment shrinkToFit="1"/>
    </xf>
    <xf numFmtId="182" fontId="8" fillId="0" borderId="0" xfId="0" applyNumberFormat="1" applyFont="1" applyAlignment="1">
      <alignment shrinkToFit="1"/>
    </xf>
    <xf numFmtId="182" fontId="28" fillId="0" borderId="0" xfId="0" applyNumberFormat="1" applyFont="1" applyAlignment="1"/>
    <xf numFmtId="49" fontId="8" fillId="0" borderId="30" xfId="0" applyNumberFormat="1" applyFont="1" applyBorder="1" applyAlignment="1">
      <alignment shrinkToFit="1"/>
    </xf>
    <xf numFmtId="182" fontId="28" fillId="0" borderId="30" xfId="0" applyNumberFormat="1" applyFont="1" applyBorder="1" applyAlignment="1"/>
    <xf numFmtId="49" fontId="28" fillId="0" borderId="0" xfId="0" applyNumberFormat="1" applyFont="1" applyAlignment="1">
      <alignment shrinkToFit="1"/>
    </xf>
    <xf numFmtId="0" fontId="28" fillId="0" borderId="0" xfId="0" applyFont="1" applyAlignment="1"/>
    <xf numFmtId="49" fontId="34" fillId="0" borderId="7" xfId="0" applyNumberFormat="1" applyFont="1" applyBorder="1" applyAlignment="1">
      <alignment horizontal="right"/>
    </xf>
    <xf numFmtId="49" fontId="28" fillId="0" borderId="0" xfId="0" applyNumberFormat="1" applyFont="1" applyAlignment="1"/>
    <xf numFmtId="49" fontId="24" fillId="0" borderId="57" xfId="0" applyNumberFormat="1" applyFont="1" applyBorder="1" applyAlignment="1"/>
    <xf numFmtId="49" fontId="24" fillId="0" borderId="58" xfId="0" applyNumberFormat="1" applyFont="1" applyBorder="1" applyAlignment="1"/>
    <xf numFmtId="49" fontId="24" fillId="0" borderId="55" xfId="0" applyNumberFormat="1" applyFont="1" applyBorder="1" applyAlignment="1"/>
    <xf numFmtId="49" fontId="23" fillId="0" borderId="56" xfId="0" applyNumberFormat="1" applyFont="1" applyBorder="1" applyAlignment="1">
      <alignment horizontal="right"/>
    </xf>
    <xf numFmtId="49" fontId="23" fillId="0" borderId="0" xfId="0" applyNumberFormat="1" applyFont="1" applyAlignment="1">
      <alignment horizontal="right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49" fontId="54" fillId="0" borderId="0" xfId="0" applyNumberFormat="1" applyFont="1">
      <alignment vertical="center"/>
    </xf>
    <xf numFmtId="49" fontId="54" fillId="0" borderId="0" xfId="0" applyNumberFormat="1" applyFont="1" applyAlignment="1">
      <alignment horizontal="left" vertical="center"/>
    </xf>
    <xf numFmtId="49" fontId="56" fillId="0" borderId="0" xfId="0" applyNumberFormat="1" applyFont="1">
      <alignment vertical="center"/>
    </xf>
    <xf numFmtId="0" fontId="56" fillId="0" borderId="0" xfId="0" applyFont="1">
      <alignment vertical="center"/>
    </xf>
    <xf numFmtId="49" fontId="57" fillId="0" borderId="0" xfId="0" applyNumberFormat="1" applyFont="1">
      <alignment vertical="center"/>
    </xf>
    <xf numFmtId="0" fontId="57" fillId="0" borderId="0" xfId="0" applyFont="1">
      <alignment vertical="center"/>
    </xf>
    <xf numFmtId="49" fontId="57" fillId="0" borderId="0" xfId="0" applyNumberFormat="1" applyFont="1" applyAlignment="1">
      <alignment horizontal="center" vertical="center"/>
    </xf>
    <xf numFmtId="49" fontId="57" fillId="0" borderId="0" xfId="0" applyNumberFormat="1" applyFont="1" applyAlignment="1">
      <alignment horizontal="left" vertical="center"/>
    </xf>
    <xf numFmtId="0" fontId="57" fillId="0" borderId="0" xfId="0" applyFont="1" applyAlignment="1">
      <alignment vertical="center" shrinkToFit="1"/>
    </xf>
    <xf numFmtId="49" fontId="58" fillId="0" borderId="0" xfId="0" applyNumberFormat="1" applyFont="1">
      <alignment vertical="center"/>
    </xf>
    <xf numFmtId="181" fontId="58" fillId="0" borderId="0" xfId="0" applyNumberFormat="1" applyFont="1">
      <alignment vertical="center"/>
    </xf>
    <xf numFmtId="49" fontId="59" fillId="0" borderId="0" xfId="0" applyNumberFormat="1" applyFont="1">
      <alignment vertical="center"/>
    </xf>
    <xf numFmtId="0" fontId="59" fillId="0" borderId="0" xfId="0" applyFont="1">
      <alignment vertical="center"/>
    </xf>
    <xf numFmtId="49" fontId="60" fillId="0" borderId="0" xfId="0" applyNumberFormat="1" applyFont="1">
      <alignment vertical="center"/>
    </xf>
    <xf numFmtId="0" fontId="60" fillId="0" borderId="0" xfId="0" applyFont="1">
      <alignment vertical="center"/>
    </xf>
    <xf numFmtId="0" fontId="61" fillId="0" borderId="0" xfId="0" applyFont="1">
      <alignment vertical="center"/>
    </xf>
    <xf numFmtId="0" fontId="57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49" fontId="31" fillId="3" borderId="2" xfId="0" applyNumberFormat="1" applyFont="1" applyFill="1" applyBorder="1" applyAlignment="1">
      <alignment horizontal="center"/>
    </xf>
    <xf numFmtId="49" fontId="31" fillId="3" borderId="0" xfId="0" applyNumberFormat="1" applyFont="1" applyFill="1" applyAlignment="1">
      <alignment horizontal="center"/>
    </xf>
    <xf numFmtId="49" fontId="31" fillId="3" borderId="16" xfId="0" applyNumberFormat="1" applyFont="1" applyFill="1" applyBorder="1" applyAlignment="1">
      <alignment horizontal="center"/>
    </xf>
    <xf numFmtId="49" fontId="31" fillId="3" borderId="15" xfId="0" applyNumberFormat="1" applyFont="1" applyFill="1" applyBorder="1" applyAlignment="1">
      <alignment horizontal="center"/>
    </xf>
    <xf numFmtId="49" fontId="31" fillId="3" borderId="3" xfId="0" applyNumberFormat="1" applyFont="1" applyFill="1" applyBorder="1" applyAlignment="1">
      <alignment horizontal="center"/>
    </xf>
    <xf numFmtId="188" fontId="34" fillId="0" borderId="0" xfId="0" applyNumberFormat="1" applyFont="1" applyAlignment="1" applyProtection="1">
      <alignment horizontal="left" vertical="center" shrinkToFit="1"/>
      <protection locked="0"/>
    </xf>
    <xf numFmtId="188" fontId="0" fillId="0" borderId="0" xfId="0" applyNumberFormat="1" applyAlignment="1" applyProtection="1">
      <alignment horizontal="left" vertical="center" shrinkToFit="1"/>
      <protection locked="0"/>
    </xf>
    <xf numFmtId="186" fontId="43" fillId="0" borderId="0" xfId="1" applyNumberFormat="1" applyFont="1" applyBorder="1" applyAlignment="1" applyProtection="1">
      <alignment horizontal="left" vertical="center"/>
      <protection locked="0"/>
    </xf>
    <xf numFmtId="184" fontId="10" fillId="0" borderId="0" xfId="0" applyNumberFormat="1" applyFont="1" applyAlignment="1">
      <alignment horizontal="left" vertical="center" shrinkToFit="1"/>
    </xf>
    <xf numFmtId="49" fontId="44" fillId="0" borderId="0" xfId="0" applyNumberFormat="1" applyFont="1" applyAlignment="1">
      <alignment horizontal="right" vertical="center"/>
    </xf>
    <xf numFmtId="180" fontId="39" fillId="0" borderId="0" xfId="0" applyNumberFormat="1" applyFont="1" applyAlignment="1" applyProtection="1">
      <alignment horizontal="right"/>
      <protection locked="0"/>
    </xf>
    <xf numFmtId="180" fontId="40" fillId="0" borderId="0" xfId="0" applyNumberFormat="1" applyFont="1" applyAlignment="1" applyProtection="1">
      <alignment horizontal="right"/>
      <protection locked="0"/>
    </xf>
    <xf numFmtId="179" fontId="26" fillId="0" borderId="0" xfId="0" applyNumberFormat="1" applyFont="1" applyAlignment="1" applyProtection="1">
      <alignment horizontal="right"/>
      <protection locked="0"/>
    </xf>
    <xf numFmtId="49" fontId="18" fillId="0" borderId="0" xfId="0" applyNumberFormat="1" applyFont="1" applyAlignment="1" applyProtection="1">
      <alignment horizontal="right" indent="1"/>
      <protection locked="0"/>
    </xf>
    <xf numFmtId="49" fontId="18" fillId="0" borderId="1" xfId="0" applyNumberFormat="1" applyFont="1" applyBorder="1" applyAlignment="1" applyProtection="1">
      <alignment horizontal="right" indent="1"/>
      <protection locked="0"/>
    </xf>
    <xf numFmtId="49" fontId="19" fillId="0" borderId="0" xfId="0" applyNumberFormat="1" applyFont="1" applyAlignment="1">
      <alignment horizontal="left"/>
    </xf>
    <xf numFmtId="49" fontId="19" fillId="0" borderId="1" xfId="0" applyNumberFormat="1" applyFont="1" applyBorder="1" applyAlignment="1">
      <alignment horizontal="left"/>
    </xf>
    <xf numFmtId="181" fontId="11" fillId="0" borderId="0" xfId="0" applyNumberFormat="1" applyFont="1" applyAlignment="1">
      <alignment horizontal="left" vertical="center" shrinkToFit="1"/>
    </xf>
    <xf numFmtId="183" fontId="10" fillId="0" borderId="0" xfId="0" applyNumberFormat="1" applyFont="1" applyAlignment="1">
      <alignment horizontal="left" vertical="center"/>
    </xf>
    <xf numFmtId="178" fontId="15" fillId="0" borderId="12" xfId="0" applyNumberFormat="1" applyFont="1" applyBorder="1" applyAlignment="1">
      <alignment horizontal="right" vertical="center" shrinkToFit="1"/>
    </xf>
    <xf numFmtId="178" fontId="15" fillId="0" borderId="0" xfId="0" applyNumberFormat="1" applyFont="1" applyAlignment="1">
      <alignment horizontal="right" vertical="center" shrinkToFit="1"/>
    </xf>
    <xf numFmtId="178" fontId="15" fillId="0" borderId="7" xfId="0" applyNumberFormat="1" applyFont="1" applyBorder="1" applyAlignment="1">
      <alignment horizontal="right" vertical="center" shrinkToFit="1"/>
    </xf>
    <xf numFmtId="187" fontId="42" fillId="0" borderId="0" xfId="0" applyNumberFormat="1" applyFont="1" applyAlignment="1" applyProtection="1">
      <alignment horizontal="left" vertical="center"/>
      <protection locked="0"/>
    </xf>
    <xf numFmtId="181" fontId="20" fillId="0" borderId="0" xfId="0" applyNumberFormat="1" applyFont="1" applyAlignment="1">
      <alignment horizontal="left" vertical="center" shrinkToFit="1"/>
    </xf>
    <xf numFmtId="0" fontId="34" fillId="0" borderId="2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16" xfId="0" applyFont="1" applyBorder="1" applyAlignment="1">
      <alignment horizontal="center"/>
    </xf>
    <xf numFmtId="182" fontId="34" fillId="0" borderId="15" xfId="0" applyNumberFormat="1" applyFont="1" applyBorder="1" applyAlignment="1">
      <alignment horizontal="right"/>
    </xf>
    <xf numFmtId="182" fontId="34" fillId="0" borderId="0" xfId="0" applyNumberFormat="1" applyFont="1" applyAlignment="1">
      <alignment horizontal="right"/>
    </xf>
    <xf numFmtId="182" fontId="34" fillId="0" borderId="3" xfId="0" applyNumberFormat="1" applyFont="1" applyBorder="1" applyAlignment="1">
      <alignment horizontal="right"/>
    </xf>
    <xf numFmtId="182" fontId="34" fillId="0" borderId="5" xfId="0" applyNumberFormat="1" applyFont="1" applyBorder="1" applyAlignment="1" applyProtection="1">
      <alignment horizontal="right"/>
      <protection locked="0"/>
    </xf>
    <xf numFmtId="182" fontId="34" fillId="0" borderId="32" xfId="0" applyNumberFormat="1" applyFont="1" applyBorder="1" applyAlignment="1" applyProtection="1">
      <alignment horizontal="right"/>
      <protection locked="0"/>
    </xf>
    <xf numFmtId="49" fontId="34" fillId="0" borderId="20" xfId="0" applyNumberFormat="1" applyFont="1" applyBorder="1" applyAlignment="1">
      <alignment horizontal="center"/>
    </xf>
    <xf numFmtId="49" fontId="34" fillId="0" borderId="21" xfId="0" applyNumberFormat="1" applyFont="1" applyBorder="1" applyAlignment="1">
      <alignment horizontal="center"/>
    </xf>
    <xf numFmtId="182" fontId="34" fillId="0" borderId="21" xfId="0" applyNumberFormat="1" applyFont="1" applyBorder="1" applyAlignment="1"/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49" fontId="34" fillId="0" borderId="23" xfId="0" applyNumberFormat="1" applyFont="1" applyBorder="1" applyAlignment="1">
      <alignment horizontal="center"/>
    </xf>
    <xf numFmtId="49" fontId="34" fillId="0" borderId="24" xfId="0" applyNumberFormat="1" applyFont="1" applyBorder="1" applyAlignment="1">
      <alignment horizontal="center"/>
    </xf>
    <xf numFmtId="182" fontId="34" fillId="0" borderId="24" xfId="0" applyNumberFormat="1" applyFont="1" applyBorder="1" applyAlignment="1"/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49" fontId="34" fillId="0" borderId="26" xfId="0" applyNumberFormat="1" applyFont="1" applyBorder="1" applyAlignment="1">
      <alignment horizontal="center"/>
    </xf>
    <xf numFmtId="49" fontId="34" fillId="0" borderId="27" xfId="0" applyNumberFormat="1" applyFont="1" applyBorder="1" applyAlignment="1">
      <alignment horizontal="center"/>
    </xf>
    <xf numFmtId="182" fontId="34" fillId="0" borderId="27" xfId="0" applyNumberFormat="1" applyFont="1" applyBorder="1" applyAlignment="1"/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179" fontId="39" fillId="0" borderId="0" xfId="0" applyNumberFormat="1" applyFont="1" applyAlignment="1">
      <alignment horizontal="right"/>
    </xf>
    <xf numFmtId="0" fontId="40" fillId="0" borderId="0" xfId="0" applyFont="1" applyAlignment="1">
      <alignment horizontal="right"/>
    </xf>
    <xf numFmtId="179" fontId="26" fillId="0" borderId="0" xfId="0" applyNumberFormat="1" applyFont="1" applyAlignment="1">
      <alignment horizontal="right"/>
    </xf>
    <xf numFmtId="190" fontId="18" fillId="0" borderId="0" xfId="0" applyNumberFormat="1" applyFont="1" applyAlignment="1">
      <alignment horizontal="right" indent="1"/>
    </xf>
    <xf numFmtId="190" fontId="18" fillId="0" borderId="1" xfId="0" applyNumberFormat="1" applyFont="1" applyBorder="1" applyAlignment="1">
      <alignment horizontal="right" indent="1"/>
    </xf>
    <xf numFmtId="187" fontId="42" fillId="0" borderId="0" xfId="0" applyNumberFormat="1" applyFont="1" applyAlignment="1">
      <alignment horizontal="left" vertical="center"/>
    </xf>
    <xf numFmtId="190" fontId="43" fillId="0" borderId="0" xfId="1" applyNumberFormat="1" applyFont="1" applyBorder="1" applyAlignment="1" applyProtection="1">
      <alignment horizontal="left" vertical="center"/>
    </xf>
    <xf numFmtId="188" fontId="34" fillId="0" borderId="0" xfId="0" applyNumberFormat="1" applyFont="1" applyAlignment="1">
      <alignment horizontal="left" vertical="center" shrinkToFit="1"/>
    </xf>
    <xf numFmtId="188" fontId="0" fillId="0" borderId="0" xfId="0" applyNumberFormat="1" applyAlignment="1">
      <alignment horizontal="left" vertical="center" shrinkToFit="1"/>
    </xf>
    <xf numFmtId="182" fontId="34" fillId="0" borderId="5" xfId="0" applyNumberFormat="1" applyFont="1" applyBorder="1" applyAlignment="1">
      <alignment horizontal="right"/>
    </xf>
    <xf numFmtId="182" fontId="34" fillId="0" borderId="32" xfId="0" applyNumberFormat="1" applyFont="1" applyBorder="1" applyAlignment="1">
      <alignment horizontal="right"/>
    </xf>
    <xf numFmtId="177" fontId="34" fillId="0" borderId="7" xfId="0" applyNumberFormat="1" applyFont="1" applyBorder="1" applyAlignment="1">
      <alignment horizontal="right"/>
    </xf>
    <xf numFmtId="177" fontId="20" fillId="0" borderId="29" xfId="0" applyNumberFormat="1" applyFont="1" applyBorder="1" applyAlignment="1">
      <alignment horizontal="center" vertical="center"/>
    </xf>
    <xf numFmtId="177" fontId="20" fillId="0" borderId="30" xfId="0" applyNumberFormat="1" applyFont="1" applyBorder="1" applyAlignment="1">
      <alignment horizontal="center" vertical="center"/>
    </xf>
    <xf numFmtId="177" fontId="20" fillId="0" borderId="31" xfId="0" applyNumberFormat="1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4" fontId="8" fillId="0" borderId="53" xfId="0" applyNumberFormat="1" applyFont="1" applyBorder="1" applyAlignment="1">
      <alignment horizontal="left" indent="2" shrinkToFit="1"/>
    </xf>
    <xf numFmtId="184" fontId="8" fillId="0" borderId="68" xfId="0" applyNumberFormat="1" applyFont="1" applyBorder="1" applyAlignment="1">
      <alignment horizontal="left" indent="2" shrinkToFit="1"/>
    </xf>
    <xf numFmtId="184" fontId="8" fillId="0" borderId="71" xfId="0" applyNumberFormat="1" applyFont="1" applyBorder="1" applyAlignment="1">
      <alignment horizontal="left" indent="2" shrinkToFit="1"/>
    </xf>
    <xf numFmtId="176" fontId="28" fillId="0" borderId="53" xfId="0" applyNumberFormat="1" applyFont="1" applyBorder="1" applyAlignment="1">
      <alignment horizontal="right"/>
    </xf>
    <xf numFmtId="176" fontId="28" fillId="0" borderId="68" xfId="0" applyNumberFormat="1" applyFont="1" applyBorder="1" applyAlignment="1">
      <alignment horizontal="right"/>
    </xf>
    <xf numFmtId="176" fontId="28" fillId="0" borderId="69" xfId="0" applyNumberFormat="1" applyFont="1" applyBorder="1" applyAlignment="1">
      <alignment horizontal="right"/>
    </xf>
    <xf numFmtId="184" fontId="8" fillId="0" borderId="53" xfId="0" applyNumberFormat="1" applyFont="1" applyBorder="1" applyAlignment="1">
      <alignment horizontal="center" shrinkToFit="1"/>
    </xf>
    <xf numFmtId="184" fontId="8" fillId="0" borderId="68" xfId="0" applyNumberFormat="1" applyFont="1" applyBorder="1" applyAlignment="1">
      <alignment horizontal="center" shrinkToFit="1"/>
    </xf>
    <xf numFmtId="184" fontId="8" fillId="0" borderId="71" xfId="0" applyNumberFormat="1" applyFont="1" applyBorder="1" applyAlignment="1">
      <alignment horizontal="center" shrinkToFit="1"/>
    </xf>
    <xf numFmtId="184" fontId="8" fillId="0" borderId="54" xfId="0" applyNumberFormat="1" applyFont="1" applyBorder="1" applyAlignment="1">
      <alignment horizontal="center" shrinkToFit="1"/>
    </xf>
    <xf numFmtId="184" fontId="8" fillId="0" borderId="72" xfId="0" applyNumberFormat="1" applyFont="1" applyBorder="1" applyAlignment="1">
      <alignment horizontal="center" shrinkToFit="1"/>
    </xf>
    <xf numFmtId="184" fontId="8" fillId="0" borderId="75" xfId="0" applyNumberFormat="1" applyFont="1" applyBorder="1" applyAlignment="1">
      <alignment horizontal="center" shrinkToFit="1"/>
    </xf>
    <xf numFmtId="184" fontId="8" fillId="0" borderId="54" xfId="0" applyNumberFormat="1" applyFont="1" applyBorder="1" applyAlignment="1">
      <alignment horizontal="left" indent="2" shrinkToFit="1"/>
    </xf>
    <xf numFmtId="184" fontId="8" fillId="0" borderId="72" xfId="0" applyNumberFormat="1" applyFont="1" applyBorder="1" applyAlignment="1">
      <alignment horizontal="left" indent="2" shrinkToFit="1"/>
    </xf>
    <xf numFmtId="184" fontId="8" fillId="0" borderId="75" xfId="0" applyNumberFormat="1" applyFont="1" applyBorder="1" applyAlignment="1">
      <alignment horizontal="left" indent="2" shrinkToFit="1"/>
    </xf>
    <xf numFmtId="176" fontId="28" fillId="0" borderId="54" xfId="0" applyNumberFormat="1" applyFont="1" applyBorder="1" applyAlignment="1">
      <alignment horizontal="right"/>
    </xf>
    <xf numFmtId="176" fontId="28" fillId="0" borderId="72" xfId="0" applyNumberFormat="1" applyFont="1" applyBorder="1" applyAlignment="1">
      <alignment horizontal="right"/>
    </xf>
    <xf numFmtId="176" fontId="28" fillId="0" borderId="73" xfId="0" applyNumberFormat="1" applyFont="1" applyBorder="1" applyAlignment="1">
      <alignment horizontal="right"/>
    </xf>
    <xf numFmtId="179" fontId="26" fillId="0" borderId="12" xfId="0" applyNumberFormat="1" applyFont="1" applyBorder="1" applyAlignment="1">
      <alignment horizontal="right"/>
    </xf>
    <xf numFmtId="184" fontId="8" fillId="0" borderId="70" xfId="0" applyNumberFormat="1" applyFont="1" applyBorder="1" applyAlignment="1">
      <alignment horizontal="center" shrinkToFit="1"/>
    </xf>
    <xf numFmtId="49" fontId="24" fillId="3" borderId="41" xfId="0" applyNumberFormat="1" applyFont="1" applyFill="1" applyBorder="1" applyAlignment="1">
      <alignment horizontal="center"/>
    </xf>
    <xf numFmtId="49" fontId="24" fillId="3" borderId="40" xfId="0" applyNumberFormat="1" applyFont="1" applyFill="1" applyBorder="1" applyAlignment="1">
      <alignment horizontal="center"/>
    </xf>
    <xf numFmtId="49" fontId="24" fillId="3" borderId="42" xfId="0" applyNumberFormat="1" applyFont="1" applyFill="1" applyBorder="1" applyAlignment="1">
      <alignment horizontal="center"/>
    </xf>
    <xf numFmtId="49" fontId="24" fillId="3" borderId="41" xfId="0" applyNumberFormat="1" applyFont="1" applyFill="1" applyBorder="1" applyAlignment="1">
      <alignment horizontal="center" shrinkToFit="1"/>
    </xf>
    <xf numFmtId="49" fontId="24" fillId="3" borderId="42" xfId="0" applyNumberFormat="1" applyFont="1" applyFill="1" applyBorder="1" applyAlignment="1">
      <alignment horizontal="center" shrinkToFit="1"/>
    </xf>
    <xf numFmtId="49" fontId="24" fillId="3" borderId="40" xfId="0" applyNumberFormat="1" applyFont="1" applyFill="1" applyBorder="1" applyAlignment="1">
      <alignment horizontal="center" shrinkToFit="1"/>
    </xf>
    <xf numFmtId="49" fontId="24" fillId="3" borderId="43" xfId="0" applyNumberFormat="1" applyFont="1" applyFill="1" applyBorder="1" applyAlignment="1">
      <alignment horizontal="center"/>
    </xf>
    <xf numFmtId="184" fontId="28" fillId="0" borderId="15" xfId="0" applyNumberFormat="1" applyFont="1" applyBorder="1" applyAlignment="1">
      <alignment horizontal="right"/>
    </xf>
    <xf numFmtId="184" fontId="28" fillId="0" borderId="16" xfId="0" applyNumberFormat="1" applyFont="1" applyBorder="1" applyAlignment="1">
      <alignment horizontal="right"/>
    </xf>
    <xf numFmtId="184" fontId="28" fillId="0" borderId="15" xfId="0" applyNumberFormat="1" applyFont="1" applyBorder="1" applyAlignment="1">
      <alignment horizontal="center"/>
    </xf>
    <xf numFmtId="184" fontId="28" fillId="0" borderId="16" xfId="0" applyNumberFormat="1" applyFont="1" applyBorder="1" applyAlignment="1">
      <alignment horizontal="center"/>
    </xf>
    <xf numFmtId="176" fontId="28" fillId="0" borderId="15" xfId="0" applyNumberFormat="1" applyFont="1" applyBorder="1" applyAlignment="1">
      <alignment horizontal="right" shrinkToFit="1"/>
    </xf>
    <xf numFmtId="176" fontId="28" fillId="0" borderId="0" xfId="0" applyNumberFormat="1" applyFont="1" applyAlignment="1">
      <alignment horizontal="right" shrinkToFit="1"/>
    </xf>
    <xf numFmtId="176" fontId="28" fillId="0" borderId="16" xfId="0" applyNumberFormat="1" applyFont="1" applyBorder="1" applyAlignment="1">
      <alignment horizontal="right" shrinkToFit="1"/>
    </xf>
    <xf numFmtId="176" fontId="28" fillId="0" borderId="15" xfId="0" applyNumberFormat="1" applyFont="1" applyBorder="1" applyAlignment="1">
      <alignment horizontal="right"/>
    </xf>
    <xf numFmtId="176" fontId="28" fillId="0" borderId="0" xfId="0" applyNumberFormat="1" applyFont="1" applyAlignment="1">
      <alignment horizontal="right"/>
    </xf>
    <xf numFmtId="176" fontId="28" fillId="0" borderId="16" xfId="0" applyNumberFormat="1" applyFont="1" applyBorder="1" applyAlignment="1">
      <alignment horizontal="right"/>
    </xf>
    <xf numFmtId="189" fontId="46" fillId="2" borderId="15" xfId="0" applyNumberFormat="1" applyFont="1" applyFill="1" applyBorder="1" applyAlignment="1">
      <alignment horizontal="center"/>
    </xf>
    <xf numFmtId="189" fontId="46" fillId="2" borderId="16" xfId="0" applyNumberFormat="1" applyFont="1" applyFill="1" applyBorder="1" applyAlignment="1">
      <alignment horizontal="center"/>
    </xf>
    <xf numFmtId="184" fontId="28" fillId="2" borderId="15" xfId="0" applyNumberFormat="1" applyFont="1" applyFill="1" applyBorder="1" applyAlignment="1">
      <alignment horizontal="left" indent="1"/>
    </xf>
    <xf numFmtId="184" fontId="28" fillId="2" borderId="0" xfId="0" applyNumberFormat="1" applyFont="1" applyFill="1" applyAlignment="1">
      <alignment horizontal="left" indent="1"/>
    </xf>
    <xf numFmtId="184" fontId="28" fillId="2" borderId="16" xfId="0" applyNumberFormat="1" applyFont="1" applyFill="1" applyBorder="1" applyAlignment="1">
      <alignment horizontal="left" indent="1"/>
    </xf>
    <xf numFmtId="184" fontId="28" fillId="2" borderId="15" xfId="0" applyNumberFormat="1" applyFont="1" applyFill="1" applyBorder="1" applyAlignment="1">
      <alignment horizontal="right"/>
    </xf>
    <xf numFmtId="184" fontId="28" fillId="2" borderId="16" xfId="0" applyNumberFormat="1" applyFont="1" applyFill="1" applyBorder="1" applyAlignment="1">
      <alignment horizontal="right"/>
    </xf>
    <xf numFmtId="184" fontId="28" fillId="2" borderId="15" xfId="0" applyNumberFormat="1" applyFont="1" applyFill="1" applyBorder="1" applyAlignment="1">
      <alignment horizontal="center"/>
    </xf>
    <xf numFmtId="184" fontId="28" fillId="2" borderId="16" xfId="0" applyNumberFormat="1" applyFont="1" applyFill="1" applyBorder="1" applyAlignment="1">
      <alignment horizontal="center"/>
    </xf>
    <xf numFmtId="176" fontId="28" fillId="2" borderId="15" xfId="0" applyNumberFormat="1" applyFont="1" applyFill="1" applyBorder="1" applyAlignment="1">
      <alignment horizontal="right" shrinkToFit="1"/>
    </xf>
    <xf numFmtId="176" fontId="28" fillId="2" borderId="0" xfId="0" applyNumberFormat="1" applyFont="1" applyFill="1" applyAlignment="1">
      <alignment horizontal="right" shrinkToFit="1"/>
    </xf>
    <xf numFmtId="176" fontId="28" fillId="2" borderId="16" xfId="0" applyNumberFormat="1" applyFont="1" applyFill="1" applyBorder="1" applyAlignment="1">
      <alignment horizontal="right" shrinkToFit="1"/>
    </xf>
    <xf numFmtId="184" fontId="8" fillId="0" borderId="74" xfId="0" applyNumberFormat="1" applyFont="1" applyBorder="1" applyAlignment="1">
      <alignment horizontal="center" shrinkToFit="1"/>
    </xf>
    <xf numFmtId="49" fontId="28" fillId="2" borderId="0" xfId="0" applyNumberFormat="1" applyFont="1" applyFill="1" applyAlignment="1" applyProtection="1">
      <alignment horizontal="center" shrinkToFit="1"/>
      <protection locked="0"/>
    </xf>
    <xf numFmtId="189" fontId="46" fillId="2" borderId="15" xfId="0" applyNumberFormat="1" applyFont="1" applyFill="1" applyBorder="1" applyAlignment="1" applyProtection="1">
      <alignment horizontal="center"/>
      <protection locked="0"/>
    </xf>
    <xf numFmtId="189" fontId="46" fillId="2" borderId="16" xfId="0" applyNumberFormat="1" applyFont="1" applyFill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left" indent="1"/>
      <protection locked="0"/>
    </xf>
    <xf numFmtId="0" fontId="28" fillId="2" borderId="0" xfId="0" applyFont="1" applyFill="1" applyAlignment="1" applyProtection="1">
      <alignment horizontal="left" indent="1"/>
      <protection locked="0"/>
    </xf>
    <xf numFmtId="0" fontId="28" fillId="2" borderId="16" xfId="0" applyFont="1" applyFill="1" applyBorder="1" applyAlignment="1" applyProtection="1">
      <alignment horizontal="left" indent="1"/>
      <protection locked="0"/>
    </xf>
    <xf numFmtId="49" fontId="28" fillId="0" borderId="0" xfId="0" applyNumberFormat="1" applyFont="1" applyAlignment="1" applyProtection="1">
      <alignment horizontal="center" shrinkToFit="1"/>
      <protection locked="0"/>
    </xf>
    <xf numFmtId="189" fontId="46" fillId="0" borderId="15" xfId="0" applyNumberFormat="1" applyFont="1" applyBorder="1" applyAlignment="1" applyProtection="1">
      <alignment horizontal="center"/>
      <protection locked="0"/>
    </xf>
    <xf numFmtId="189" fontId="46" fillId="0" borderId="16" xfId="0" applyNumberFormat="1" applyFont="1" applyBorder="1" applyAlignment="1" applyProtection="1">
      <alignment horizontal="center"/>
      <protection locked="0"/>
    </xf>
    <xf numFmtId="0" fontId="28" fillId="0" borderId="15" xfId="0" applyFont="1" applyBorder="1" applyAlignment="1" applyProtection="1">
      <alignment horizontal="left" indent="1"/>
      <protection locked="0"/>
    </xf>
    <xf numFmtId="0" fontId="28" fillId="0" borderId="0" xfId="0" applyFont="1" applyAlignment="1" applyProtection="1">
      <alignment horizontal="left" indent="1"/>
      <protection locked="0"/>
    </xf>
    <xf numFmtId="0" fontId="28" fillId="0" borderId="16" xfId="0" applyFont="1" applyBorder="1" applyAlignment="1" applyProtection="1">
      <alignment horizontal="left" indent="1"/>
      <protection locked="0"/>
    </xf>
    <xf numFmtId="182" fontId="24" fillId="5" borderId="60" xfId="0" applyNumberFormat="1" applyFont="1" applyFill="1" applyBorder="1" applyAlignment="1">
      <alignment horizontal="center" shrinkToFit="1"/>
    </xf>
    <xf numFmtId="182" fontId="24" fillId="5" borderId="59" xfId="0" applyNumberFormat="1" applyFont="1" applyFill="1" applyBorder="1" applyAlignment="1">
      <alignment horizontal="center" shrinkToFit="1"/>
    </xf>
    <xf numFmtId="49" fontId="24" fillId="3" borderId="61" xfId="0" applyNumberFormat="1" applyFont="1" applyFill="1" applyBorder="1" applyAlignment="1">
      <alignment horizontal="center"/>
    </xf>
    <xf numFmtId="49" fontId="24" fillId="3" borderId="60" xfId="0" applyNumberFormat="1" applyFont="1" applyFill="1" applyBorder="1" applyAlignment="1">
      <alignment horizontal="center"/>
    </xf>
    <xf numFmtId="49" fontId="24" fillId="3" borderId="59" xfId="0" applyNumberFormat="1" applyFont="1" applyFill="1" applyBorder="1" applyAlignment="1">
      <alignment horizontal="center"/>
    </xf>
    <xf numFmtId="49" fontId="8" fillId="0" borderId="45" xfId="0" applyNumberFormat="1" applyFont="1" applyBorder="1" applyAlignment="1" applyProtection="1">
      <alignment horizontal="left" indent="2" shrinkToFit="1"/>
      <protection locked="0"/>
    </xf>
    <xf numFmtId="182" fontId="8" fillId="0" borderId="45" xfId="0" applyNumberFormat="1" applyFont="1" applyBorder="1" applyAlignment="1" applyProtection="1">
      <alignment horizontal="center" shrinkToFit="1"/>
      <protection locked="0"/>
    </xf>
    <xf numFmtId="182" fontId="8" fillId="0" borderId="44" xfId="0" applyNumberFormat="1" applyFont="1" applyBorder="1" applyAlignment="1" applyProtection="1">
      <alignment horizontal="center" shrinkToFit="1"/>
      <protection locked="0"/>
    </xf>
    <xf numFmtId="49" fontId="8" fillId="0" borderId="44" xfId="0" applyNumberFormat="1" applyFont="1" applyBorder="1" applyAlignment="1" applyProtection="1">
      <alignment horizontal="left" indent="2" shrinkToFit="1"/>
      <protection locked="0"/>
    </xf>
    <xf numFmtId="182" fontId="28" fillId="0" borderId="50" xfId="0" applyNumberFormat="1" applyFont="1" applyBorder="1" applyAlignment="1">
      <alignment horizontal="right"/>
    </xf>
    <xf numFmtId="182" fontId="28" fillId="0" borderId="51" xfId="0" applyNumberFormat="1" applyFont="1" applyBorder="1" applyAlignment="1">
      <alignment horizontal="right"/>
    </xf>
    <xf numFmtId="181" fontId="8" fillId="0" borderId="47" xfId="0" applyNumberFormat="1" applyFont="1" applyBorder="1" applyAlignment="1">
      <alignment horizontal="center" shrinkToFit="1"/>
    </xf>
    <xf numFmtId="181" fontId="8" fillId="0" borderId="44" xfId="0" applyNumberFormat="1" applyFont="1" applyBorder="1" applyAlignment="1">
      <alignment horizontal="center" shrinkToFit="1"/>
    </xf>
    <xf numFmtId="184" fontId="28" fillId="2" borderId="0" xfId="0" applyNumberFormat="1" applyFont="1" applyFill="1" applyAlignment="1">
      <alignment horizontal="center" shrinkToFit="1"/>
    </xf>
    <xf numFmtId="184" fontId="28" fillId="2" borderId="16" xfId="0" applyNumberFormat="1" applyFont="1" applyFill="1" applyBorder="1" applyAlignment="1">
      <alignment horizontal="center" shrinkToFit="1"/>
    </xf>
    <xf numFmtId="176" fontId="28" fillId="2" borderId="15" xfId="0" applyNumberFormat="1" applyFont="1" applyFill="1" applyBorder="1" applyAlignment="1">
      <alignment horizontal="right"/>
    </xf>
    <xf numFmtId="176" fontId="28" fillId="2" borderId="0" xfId="0" applyNumberFormat="1" applyFont="1" applyFill="1" applyAlignment="1">
      <alignment horizontal="right"/>
    </xf>
    <xf numFmtId="176" fontId="28" fillId="2" borderId="16" xfId="0" applyNumberFormat="1" applyFont="1" applyFill="1" applyBorder="1" applyAlignment="1">
      <alignment horizontal="right"/>
    </xf>
    <xf numFmtId="184" fontId="28" fillId="0" borderId="0" xfId="0" applyNumberFormat="1" applyFont="1" applyAlignment="1">
      <alignment horizontal="center" shrinkToFit="1"/>
    </xf>
    <xf numFmtId="184" fontId="28" fillId="0" borderId="16" xfId="0" applyNumberFormat="1" applyFont="1" applyBorder="1" applyAlignment="1">
      <alignment horizontal="center" shrinkToFit="1"/>
    </xf>
    <xf numFmtId="189" fontId="46" fillId="0" borderId="15" xfId="0" applyNumberFormat="1" applyFont="1" applyBorder="1" applyAlignment="1">
      <alignment horizontal="center"/>
    </xf>
    <xf numFmtId="189" fontId="46" fillId="0" borderId="16" xfId="0" applyNumberFormat="1" applyFont="1" applyBorder="1" applyAlignment="1">
      <alignment horizontal="center"/>
    </xf>
    <xf numFmtId="184" fontId="28" fillId="0" borderId="15" xfId="0" applyNumberFormat="1" applyFont="1" applyBorder="1" applyAlignment="1">
      <alignment horizontal="left" indent="1"/>
    </xf>
    <xf numFmtId="184" fontId="28" fillId="0" borderId="0" xfId="0" applyNumberFormat="1" applyFont="1" applyAlignment="1">
      <alignment horizontal="left" indent="1"/>
    </xf>
    <xf numFmtId="184" fontId="28" fillId="0" borderId="16" xfId="0" applyNumberFormat="1" applyFont="1" applyBorder="1" applyAlignment="1">
      <alignment horizontal="left" indent="1"/>
    </xf>
    <xf numFmtId="49" fontId="24" fillId="5" borderId="42" xfId="0" applyNumberFormat="1" applyFont="1" applyFill="1" applyBorder="1" applyAlignment="1">
      <alignment horizontal="center"/>
    </xf>
    <xf numFmtId="49" fontId="24" fillId="5" borderId="43" xfId="0" applyNumberFormat="1" applyFont="1" applyFill="1" applyBorder="1" applyAlignment="1">
      <alignment horizontal="center"/>
    </xf>
    <xf numFmtId="176" fontId="28" fillId="0" borderId="52" xfId="0" applyNumberFormat="1" applyFont="1" applyBorder="1" applyAlignment="1">
      <alignment horizontal="right"/>
    </xf>
    <xf numFmtId="176" fontId="28" fillId="0" borderId="65" xfId="0" applyNumberFormat="1" applyFont="1" applyBorder="1" applyAlignment="1">
      <alignment horizontal="right"/>
    </xf>
    <xf numFmtId="176" fontId="28" fillId="0" borderId="66" xfId="0" applyNumberFormat="1" applyFont="1" applyBorder="1" applyAlignment="1">
      <alignment horizontal="right"/>
    </xf>
    <xf numFmtId="182" fontId="24" fillId="5" borderId="61" xfId="0" applyNumberFormat="1" applyFont="1" applyFill="1" applyBorder="1" applyAlignment="1">
      <alignment horizontal="center" shrinkToFit="1"/>
    </xf>
    <xf numFmtId="184" fontId="8" fillId="0" borderId="76" xfId="0" applyNumberFormat="1" applyFont="1" applyBorder="1" applyAlignment="1">
      <alignment horizontal="center" shrinkToFit="1"/>
    </xf>
    <xf numFmtId="184" fontId="8" fillId="0" borderId="77" xfId="0" applyNumberFormat="1" applyFont="1" applyBorder="1" applyAlignment="1">
      <alignment horizontal="center" shrinkToFit="1"/>
    </xf>
    <xf numFmtId="184" fontId="8" fillId="0" borderId="78" xfId="0" applyNumberFormat="1" applyFont="1" applyBorder="1" applyAlignment="1">
      <alignment horizontal="center" shrinkToFit="1"/>
    </xf>
    <xf numFmtId="184" fontId="8" fillId="0" borderId="52" xfId="0" applyNumberFormat="1" applyFont="1" applyBorder="1" applyAlignment="1">
      <alignment horizontal="center" shrinkToFit="1"/>
    </xf>
    <xf numFmtId="184" fontId="8" fillId="0" borderId="65" xfId="0" applyNumberFormat="1" applyFont="1" applyBorder="1" applyAlignment="1">
      <alignment horizontal="center" shrinkToFit="1"/>
    </xf>
    <xf numFmtId="184" fontId="8" fillId="0" borderId="67" xfId="0" applyNumberFormat="1" applyFont="1" applyBorder="1" applyAlignment="1">
      <alignment horizontal="center" shrinkToFit="1"/>
    </xf>
    <xf numFmtId="184" fontId="8" fillId="0" borderId="52" xfId="0" applyNumberFormat="1" applyFont="1" applyBorder="1" applyAlignment="1">
      <alignment horizontal="left" indent="2" shrinkToFit="1"/>
    </xf>
    <xf numFmtId="184" fontId="8" fillId="0" borderId="65" xfId="0" applyNumberFormat="1" applyFont="1" applyBorder="1" applyAlignment="1">
      <alignment horizontal="left" indent="2" shrinkToFit="1"/>
    </xf>
    <xf numFmtId="184" fontId="8" fillId="0" borderId="67" xfId="0" applyNumberFormat="1" applyFont="1" applyBorder="1" applyAlignment="1">
      <alignment horizontal="left" indent="2" shrinkToFit="1"/>
    </xf>
    <xf numFmtId="180" fontId="21" fillId="0" borderId="0" xfId="0" applyNumberFormat="1" applyFont="1" applyAlignment="1">
      <alignment horizontal="right" vertical="center"/>
    </xf>
    <xf numFmtId="49" fontId="24" fillId="3" borderId="39" xfId="0" applyNumberFormat="1" applyFont="1" applyFill="1" applyBorder="1" applyAlignment="1">
      <alignment horizontal="center"/>
    </xf>
    <xf numFmtId="184" fontId="23" fillId="0" borderId="0" xfId="0" applyNumberFormat="1" applyFont="1" applyAlignment="1">
      <alignment horizontal="left" vertical="center"/>
    </xf>
    <xf numFmtId="0" fontId="43" fillId="0" borderId="0" xfId="1" applyNumberFormat="1" applyFont="1" applyBorder="1" applyAlignment="1" applyProtection="1">
      <alignment horizontal="left" vertical="center"/>
    </xf>
    <xf numFmtId="49" fontId="18" fillId="0" borderId="0" xfId="0" applyNumberFormat="1" applyFont="1" applyAlignment="1">
      <alignment horizontal="right"/>
    </xf>
    <xf numFmtId="49" fontId="18" fillId="0" borderId="1" xfId="0" applyNumberFormat="1" applyFont="1" applyBorder="1" applyAlignment="1">
      <alignment horizontal="right"/>
    </xf>
    <xf numFmtId="181" fontId="18" fillId="0" borderId="0" xfId="0" applyNumberFormat="1" applyFont="1" applyAlignment="1">
      <alignment horizontal="center"/>
    </xf>
    <xf numFmtId="181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right"/>
    </xf>
    <xf numFmtId="0" fontId="18" fillId="0" borderId="1" xfId="0" applyFont="1" applyBorder="1" applyAlignment="1">
      <alignment horizontal="right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182" fontId="28" fillId="0" borderId="44" xfId="0" applyNumberFormat="1" applyFont="1" applyBorder="1" applyAlignment="1">
      <alignment horizontal="right"/>
    </xf>
    <xf numFmtId="182" fontId="28" fillId="0" borderId="48" xfId="0" applyNumberFormat="1" applyFont="1" applyBorder="1" applyAlignment="1">
      <alignment horizontal="right"/>
    </xf>
    <xf numFmtId="182" fontId="28" fillId="0" borderId="15" xfId="0" applyNumberFormat="1" applyFont="1" applyBorder="1" applyAlignment="1">
      <alignment horizontal="right"/>
    </xf>
    <xf numFmtId="182" fontId="28" fillId="0" borderId="0" xfId="0" applyNumberFormat="1" applyFont="1" applyAlignment="1">
      <alignment horizontal="right"/>
    </xf>
    <xf numFmtId="182" fontId="28" fillId="0" borderId="16" xfId="0" applyNumberFormat="1" applyFont="1" applyBorder="1" applyAlignment="1">
      <alignment horizontal="right"/>
    </xf>
    <xf numFmtId="181" fontId="8" fillId="0" borderId="49" xfId="0" applyNumberFormat="1" applyFont="1" applyBorder="1" applyAlignment="1">
      <alignment horizontal="center" shrinkToFit="1"/>
    </xf>
    <xf numFmtId="181" fontId="8" fillId="0" borderId="50" xfId="0" applyNumberFormat="1" applyFont="1" applyBorder="1" applyAlignment="1">
      <alignment horizontal="center" shrinkToFit="1"/>
    </xf>
    <xf numFmtId="182" fontId="8" fillId="0" borderId="50" xfId="0" applyNumberFormat="1" applyFont="1" applyBorder="1" applyAlignment="1" applyProtection="1">
      <alignment horizontal="center" shrinkToFit="1"/>
      <protection locked="0"/>
    </xf>
    <xf numFmtId="49" fontId="8" fillId="0" borderId="50" xfId="0" applyNumberFormat="1" applyFont="1" applyBorder="1" applyAlignment="1" applyProtection="1">
      <alignment horizontal="left" indent="2" shrinkToFit="1"/>
      <protection locked="0"/>
    </xf>
    <xf numFmtId="177" fontId="28" fillId="2" borderId="15" xfId="0" applyNumberFormat="1" applyFont="1" applyFill="1" applyBorder="1" applyAlignment="1" applyProtection="1">
      <alignment horizontal="right"/>
      <protection locked="0"/>
    </xf>
    <xf numFmtId="177" fontId="28" fillId="2" borderId="16" xfId="0" applyNumberFormat="1" applyFont="1" applyFill="1" applyBorder="1" applyAlignment="1" applyProtection="1">
      <alignment horizontal="right"/>
      <protection locked="0"/>
    </xf>
    <xf numFmtId="0" fontId="28" fillId="2" borderId="15" xfId="0" applyFont="1" applyFill="1" applyBorder="1" applyAlignment="1" applyProtection="1">
      <alignment horizontal="center"/>
      <protection locked="0"/>
    </xf>
    <xf numFmtId="0" fontId="28" fillId="2" borderId="16" xfId="0" applyFont="1" applyFill="1" applyBorder="1" applyAlignment="1" applyProtection="1">
      <alignment horizontal="center"/>
      <protection locked="0"/>
    </xf>
    <xf numFmtId="182" fontId="28" fillId="2" borderId="15" xfId="0" applyNumberFormat="1" applyFont="1" applyFill="1" applyBorder="1" applyAlignment="1" applyProtection="1">
      <alignment horizontal="right" shrinkToFit="1"/>
      <protection locked="0"/>
    </xf>
    <xf numFmtId="182" fontId="28" fillId="2" borderId="0" xfId="0" applyNumberFormat="1" applyFont="1" applyFill="1" applyAlignment="1" applyProtection="1">
      <alignment horizontal="right" shrinkToFit="1"/>
      <protection locked="0"/>
    </xf>
    <xf numFmtId="182" fontId="28" fillId="2" borderId="16" xfId="0" applyNumberFormat="1" applyFont="1" applyFill="1" applyBorder="1" applyAlignment="1" applyProtection="1">
      <alignment horizontal="right" shrinkToFit="1"/>
      <protection locked="0"/>
    </xf>
    <xf numFmtId="177" fontId="28" fillId="0" borderId="15" xfId="0" applyNumberFormat="1" applyFont="1" applyBorder="1" applyAlignment="1" applyProtection="1">
      <alignment horizontal="right"/>
      <protection locked="0"/>
    </xf>
    <xf numFmtId="177" fontId="28" fillId="0" borderId="16" xfId="0" applyNumberFormat="1" applyFont="1" applyBorder="1" applyAlignment="1" applyProtection="1">
      <alignment horizontal="right"/>
      <protection locked="0"/>
    </xf>
    <xf numFmtId="0" fontId="28" fillId="0" borderId="15" xfId="0" applyFont="1" applyBorder="1" applyAlignment="1" applyProtection="1">
      <alignment horizontal="center"/>
      <protection locked="0"/>
    </xf>
    <xf numFmtId="0" fontId="28" fillId="0" borderId="16" xfId="0" applyFont="1" applyBorder="1" applyAlignment="1" applyProtection="1">
      <alignment horizontal="center"/>
      <protection locked="0"/>
    </xf>
    <xf numFmtId="182" fontId="28" fillId="0" borderId="15" xfId="0" applyNumberFormat="1" applyFont="1" applyBorder="1" applyAlignment="1" applyProtection="1">
      <alignment horizontal="right" shrinkToFit="1"/>
      <protection locked="0"/>
    </xf>
    <xf numFmtId="182" fontId="28" fillId="0" borderId="0" xfId="0" applyNumberFormat="1" applyFont="1" applyAlignment="1" applyProtection="1">
      <alignment horizontal="right" shrinkToFit="1"/>
      <protection locked="0"/>
    </xf>
    <xf numFmtId="182" fontId="28" fillId="0" borderId="16" xfId="0" applyNumberFormat="1" applyFont="1" applyBorder="1" applyAlignment="1" applyProtection="1">
      <alignment horizontal="right" shrinkToFit="1"/>
      <protection locked="0"/>
    </xf>
    <xf numFmtId="182" fontId="28" fillId="0" borderId="45" xfId="0" applyNumberFormat="1" applyFont="1" applyBorder="1" applyAlignment="1">
      <alignment horizontal="right"/>
    </xf>
    <xf numFmtId="182" fontId="28" fillId="0" borderId="46" xfId="0" applyNumberFormat="1" applyFont="1" applyBorder="1" applyAlignment="1">
      <alignment horizontal="right"/>
    </xf>
    <xf numFmtId="181" fontId="8" fillId="0" borderId="62" xfId="0" applyNumberFormat="1" applyFont="1" applyBorder="1" applyAlignment="1">
      <alignment horizontal="center" shrinkToFit="1"/>
    </xf>
    <xf numFmtId="181" fontId="8" fillId="0" borderId="63" xfId="0" applyNumberFormat="1" applyFont="1" applyBorder="1" applyAlignment="1">
      <alignment horizontal="center" shrinkToFit="1"/>
    </xf>
    <xf numFmtId="182" fontId="28" fillId="2" borderId="15" xfId="0" applyNumberFormat="1" applyFont="1" applyFill="1" applyBorder="1" applyAlignment="1">
      <alignment horizontal="right"/>
    </xf>
    <xf numFmtId="182" fontId="28" fillId="2" borderId="0" xfId="0" applyNumberFormat="1" applyFont="1" applyFill="1" applyAlignment="1">
      <alignment horizontal="right"/>
    </xf>
    <xf numFmtId="182" fontId="28" fillId="2" borderId="16" xfId="0" applyNumberFormat="1" applyFont="1" applyFill="1" applyBorder="1" applyAlignment="1">
      <alignment horizontal="right"/>
    </xf>
    <xf numFmtId="49" fontId="18" fillId="0" borderId="0" xfId="0" applyNumberFormat="1" applyFont="1" applyAlignment="1" applyProtection="1">
      <alignment horizontal="right"/>
      <protection locked="0"/>
    </xf>
    <xf numFmtId="49" fontId="18" fillId="0" borderId="1" xfId="0" applyNumberFormat="1" applyFont="1" applyBorder="1" applyAlignment="1" applyProtection="1">
      <alignment horizontal="right"/>
      <protection locked="0"/>
    </xf>
    <xf numFmtId="49" fontId="18" fillId="0" borderId="0" xfId="0" applyNumberFormat="1" applyFont="1" applyAlignment="1" applyProtection="1">
      <alignment horizontal="center"/>
      <protection locked="0"/>
    </xf>
    <xf numFmtId="49" fontId="18" fillId="0" borderId="1" xfId="0" applyNumberFormat="1" applyFont="1" applyBorder="1" applyAlignment="1" applyProtection="1">
      <alignment horizontal="center"/>
      <protection locked="0"/>
    </xf>
    <xf numFmtId="0" fontId="28" fillId="4" borderId="29" xfId="0" applyFont="1" applyFill="1" applyBorder="1" applyAlignment="1" applyProtection="1">
      <alignment horizontal="left" vertical="center" shrinkToFit="1"/>
      <protection locked="0"/>
    </xf>
    <xf numFmtId="0" fontId="28" fillId="4" borderId="30" xfId="0" applyFont="1" applyFill="1" applyBorder="1" applyAlignment="1" applyProtection="1">
      <alignment horizontal="left" vertical="center" shrinkToFit="1"/>
      <protection locked="0"/>
    </xf>
    <xf numFmtId="0" fontId="28" fillId="4" borderId="31" xfId="0" applyFont="1" applyFill="1" applyBorder="1" applyAlignment="1" applyProtection="1">
      <alignment horizontal="left" vertical="center" shrinkToFit="1"/>
      <protection locked="0"/>
    </xf>
    <xf numFmtId="191" fontId="28" fillId="4" borderId="29" xfId="0" applyNumberFormat="1" applyFont="1" applyFill="1" applyBorder="1" applyAlignment="1" applyProtection="1">
      <alignment horizontal="left" vertical="center"/>
      <protection locked="0"/>
    </xf>
    <xf numFmtId="191" fontId="28" fillId="4" borderId="30" xfId="0" applyNumberFormat="1" applyFont="1" applyFill="1" applyBorder="1" applyAlignment="1" applyProtection="1">
      <alignment horizontal="left" vertical="center"/>
      <protection locked="0"/>
    </xf>
    <xf numFmtId="191" fontId="28" fillId="4" borderId="31" xfId="0" applyNumberFormat="1" applyFont="1" applyFill="1" applyBorder="1" applyAlignment="1" applyProtection="1">
      <alignment horizontal="left" vertical="center"/>
      <protection locked="0"/>
    </xf>
    <xf numFmtId="187" fontId="28" fillId="0" borderId="17" xfId="0" applyNumberFormat="1" applyFont="1" applyBorder="1" applyAlignment="1">
      <alignment horizontal="left" vertical="center"/>
    </xf>
    <xf numFmtId="186" fontId="28" fillId="0" borderId="17" xfId="0" applyNumberFormat="1" applyFont="1" applyBorder="1" applyAlignment="1">
      <alignment horizontal="left" vertical="center"/>
    </xf>
    <xf numFmtId="187" fontId="28" fillId="4" borderId="29" xfId="0" applyNumberFormat="1" applyFont="1" applyFill="1" applyBorder="1" applyAlignment="1" applyProtection="1">
      <alignment horizontal="left" vertical="center"/>
      <protection locked="0"/>
    </xf>
    <xf numFmtId="187" fontId="28" fillId="4" borderId="30" xfId="0" applyNumberFormat="1" applyFont="1" applyFill="1" applyBorder="1" applyAlignment="1" applyProtection="1">
      <alignment horizontal="left" vertical="center"/>
      <protection locked="0"/>
    </xf>
    <xf numFmtId="187" fontId="28" fillId="4" borderId="31" xfId="0" applyNumberFormat="1" applyFont="1" applyFill="1" applyBorder="1" applyAlignment="1" applyProtection="1">
      <alignment horizontal="left" vertical="center"/>
      <protection locked="0"/>
    </xf>
    <xf numFmtId="0" fontId="28" fillId="4" borderId="29" xfId="0" applyFont="1" applyFill="1" applyBorder="1" applyAlignment="1" applyProtection="1">
      <alignment horizontal="left" vertical="center"/>
      <protection locked="0"/>
    </xf>
    <xf numFmtId="0" fontId="28" fillId="4" borderId="30" xfId="0" applyFont="1" applyFill="1" applyBorder="1" applyAlignment="1" applyProtection="1">
      <alignment horizontal="left" vertical="center"/>
      <protection locked="0"/>
    </xf>
    <xf numFmtId="0" fontId="28" fillId="4" borderId="31" xfId="0" applyFont="1" applyFill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left" vertical="center"/>
    </xf>
    <xf numFmtId="183" fontId="28" fillId="0" borderId="29" xfId="0" applyNumberFormat="1" applyFont="1" applyBorder="1" applyAlignment="1">
      <alignment horizontal="left" vertical="center"/>
    </xf>
    <xf numFmtId="183" fontId="28" fillId="0" borderId="30" xfId="0" applyNumberFormat="1" applyFont="1" applyBorder="1" applyAlignment="1">
      <alignment horizontal="left" vertical="center"/>
    </xf>
    <xf numFmtId="183" fontId="28" fillId="0" borderId="31" xfId="0" applyNumberFormat="1" applyFont="1" applyBorder="1" applyAlignment="1">
      <alignment horizontal="left" vertical="center"/>
    </xf>
    <xf numFmtId="49" fontId="34" fillId="0" borderId="33" xfId="0" applyNumberFormat="1" applyFont="1" applyBorder="1" applyAlignment="1">
      <alignment horizontal="center"/>
    </xf>
    <xf numFmtId="49" fontId="34" fillId="0" borderId="34" xfId="0" applyNumberFormat="1" applyFont="1" applyBorder="1" applyAlignment="1">
      <alignment horizontal="center"/>
    </xf>
    <xf numFmtId="49" fontId="34" fillId="0" borderId="35" xfId="0" applyNumberFormat="1" applyFont="1" applyBorder="1" applyAlignment="1">
      <alignment horizontal="center"/>
    </xf>
    <xf numFmtId="38" fontId="49" fillId="0" borderId="33" xfId="0" applyNumberFormat="1" applyFont="1" applyBorder="1" applyAlignment="1">
      <alignment horizontal="right" shrinkToFit="1"/>
    </xf>
    <xf numFmtId="38" fontId="0" fillId="0" borderId="34" xfId="0" applyNumberFormat="1" applyBorder="1" applyAlignment="1">
      <alignment vertical="center" shrinkToFit="1"/>
    </xf>
    <xf numFmtId="38" fontId="0" fillId="0" borderId="35" xfId="0" applyNumberFormat="1" applyBorder="1" applyAlignment="1">
      <alignment vertical="center" shrinkToFit="1"/>
    </xf>
    <xf numFmtId="38" fontId="49" fillId="0" borderId="33" xfId="0" applyNumberFormat="1" applyFont="1" applyBorder="1" applyAlignment="1">
      <alignment horizontal="right"/>
    </xf>
    <xf numFmtId="38" fontId="0" fillId="0" borderId="34" xfId="0" applyNumberFormat="1" applyBorder="1">
      <alignment vertical="center"/>
    </xf>
    <xf numFmtId="38" fontId="0" fillId="0" borderId="35" xfId="0" applyNumberFormat="1" applyBorder="1">
      <alignment vertical="center"/>
    </xf>
    <xf numFmtId="0" fontId="34" fillId="0" borderId="3" xfId="0" applyFont="1" applyBorder="1" applyAlignment="1">
      <alignment horizontal="center"/>
    </xf>
    <xf numFmtId="38" fontId="49" fillId="0" borderId="2" xfId="0" applyNumberFormat="1" applyFont="1" applyBorder="1" applyAlignment="1">
      <alignment horizontal="right"/>
    </xf>
    <xf numFmtId="38" fontId="49" fillId="0" borderId="0" xfId="0" applyNumberFormat="1" applyFont="1" applyAlignment="1">
      <alignment horizontal="right"/>
    </xf>
    <xf numFmtId="38" fontId="49" fillId="0" borderId="3" xfId="0" applyNumberFormat="1" applyFont="1" applyBorder="1" applyAlignment="1">
      <alignment horizontal="right"/>
    </xf>
    <xf numFmtId="49" fontId="34" fillId="0" borderId="4" xfId="0" applyNumberFormat="1" applyFont="1" applyBorder="1" applyAlignment="1">
      <alignment horizontal="center"/>
    </xf>
    <xf numFmtId="49" fontId="34" fillId="0" borderId="5" xfId="0" applyNumberFormat="1" applyFont="1" applyBorder="1" applyAlignment="1">
      <alignment horizontal="center"/>
    </xf>
    <xf numFmtId="49" fontId="34" fillId="0" borderId="32" xfId="0" applyNumberFormat="1" applyFont="1" applyBorder="1" applyAlignment="1">
      <alignment horizontal="center"/>
    </xf>
    <xf numFmtId="38" fontId="49" fillId="0" borderId="4" xfId="0" applyNumberFormat="1" applyFont="1" applyBorder="1" applyAlignment="1">
      <alignment horizontal="right"/>
    </xf>
    <xf numFmtId="38" fontId="49" fillId="0" borderId="5" xfId="0" applyNumberFormat="1" applyFont="1" applyBorder="1" applyAlignment="1">
      <alignment horizontal="right"/>
    </xf>
    <xf numFmtId="38" fontId="49" fillId="0" borderId="32" xfId="0" applyNumberFormat="1" applyFont="1" applyBorder="1" applyAlignment="1">
      <alignment horizontal="right"/>
    </xf>
    <xf numFmtId="49" fontId="34" fillId="0" borderId="2" xfId="0" applyNumberFormat="1" applyFont="1" applyBorder="1" applyAlignment="1">
      <alignment horizontal="center"/>
    </xf>
    <xf numFmtId="49" fontId="34" fillId="0" borderId="0" xfId="0" applyNumberFormat="1" applyFont="1" applyAlignment="1">
      <alignment horizontal="center"/>
    </xf>
    <xf numFmtId="49" fontId="34" fillId="0" borderId="3" xfId="0" applyNumberFormat="1" applyFont="1" applyBorder="1" applyAlignment="1">
      <alignment horizontal="center"/>
    </xf>
    <xf numFmtId="38" fontId="49" fillId="0" borderId="36" xfId="0" applyNumberFormat="1" applyFont="1" applyBorder="1" applyAlignment="1">
      <alignment horizontal="right"/>
    </xf>
    <xf numFmtId="38" fontId="49" fillId="0" borderId="37" xfId="0" applyNumberFormat="1" applyFont="1" applyBorder="1" applyAlignment="1">
      <alignment horizontal="right"/>
    </xf>
    <xf numFmtId="38" fontId="49" fillId="0" borderId="38" xfId="0" applyNumberFormat="1" applyFont="1" applyBorder="1" applyAlignment="1">
      <alignment horizontal="right"/>
    </xf>
    <xf numFmtId="49" fontId="31" fillId="3" borderId="4" xfId="0" applyNumberFormat="1" applyFont="1" applyFill="1" applyBorder="1" applyAlignment="1">
      <alignment horizontal="center"/>
    </xf>
    <xf numFmtId="49" fontId="31" fillId="3" borderId="5" xfId="0" applyNumberFormat="1" applyFont="1" applyFill="1" applyBorder="1" applyAlignment="1">
      <alignment horizontal="center"/>
    </xf>
    <xf numFmtId="49" fontId="31" fillId="3" borderId="32" xfId="0" applyNumberFormat="1" applyFont="1" applyFill="1" applyBorder="1" applyAlignment="1">
      <alignment horizontal="center"/>
    </xf>
    <xf numFmtId="38" fontId="49" fillId="0" borderId="2" xfId="0" applyNumberFormat="1" applyFont="1" applyBorder="1" applyAlignment="1" applyProtection="1">
      <alignment horizontal="right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3" xfId="0" applyBorder="1" applyAlignment="1" applyProtection="1">
      <alignment horizontal="right" vertical="center"/>
      <protection locked="0"/>
    </xf>
    <xf numFmtId="49" fontId="29" fillId="0" borderId="64" xfId="0" applyNumberFormat="1" applyFont="1" applyBorder="1" applyAlignment="1">
      <alignment horizontal="left" vertical="center"/>
    </xf>
    <xf numFmtId="49" fontId="29" fillId="0" borderId="0" xfId="0" applyNumberFormat="1" applyFont="1" applyAlignment="1">
      <alignment horizontal="left" vertical="center"/>
    </xf>
    <xf numFmtId="49" fontId="18" fillId="0" borderId="0" xfId="0" applyNumberFormat="1" applyFont="1" applyAlignment="1">
      <alignment horizontal="right" indent="1"/>
    </xf>
    <xf numFmtId="49" fontId="18" fillId="0" borderId="1" xfId="0" applyNumberFormat="1" applyFont="1" applyBorder="1" applyAlignment="1">
      <alignment horizontal="right" indent="1"/>
    </xf>
    <xf numFmtId="49" fontId="19" fillId="0" borderId="0" xfId="0" applyNumberFormat="1" applyFont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179" fontId="39" fillId="0" borderId="0" xfId="0" applyNumberFormat="1" applyFont="1" applyAlignment="1" applyProtection="1">
      <alignment horizontal="right"/>
      <protection locked="0"/>
    </xf>
    <xf numFmtId="0" fontId="40" fillId="0" borderId="0" xfId="0" applyFont="1" applyAlignment="1" applyProtection="1">
      <alignment horizontal="right"/>
      <protection locked="0"/>
    </xf>
    <xf numFmtId="184" fontId="43" fillId="0" borderId="0" xfId="1" applyNumberFormat="1" applyFont="1" applyBorder="1" applyAlignment="1" applyProtection="1">
      <alignment horizontal="left" vertical="center"/>
    </xf>
    <xf numFmtId="38" fontId="49" fillId="0" borderId="0" xfId="0" applyNumberFormat="1" applyFont="1" applyAlignment="1" applyProtection="1">
      <alignment horizontal="right"/>
      <protection locked="0"/>
    </xf>
    <xf numFmtId="38" fontId="49" fillId="0" borderId="3" xfId="0" applyNumberFormat="1" applyFont="1" applyBorder="1" applyAlignment="1" applyProtection="1">
      <alignment horizontal="right"/>
      <protection locked="0"/>
    </xf>
    <xf numFmtId="0" fontId="34" fillId="0" borderId="2" xfId="0" applyFont="1" applyBorder="1" applyAlignment="1">
      <alignment horizontal="distributed" indent="2"/>
    </xf>
    <xf numFmtId="0" fontId="34" fillId="0" borderId="0" xfId="0" applyFont="1" applyAlignment="1">
      <alignment horizontal="distributed" indent="2"/>
    </xf>
    <xf numFmtId="0" fontId="34" fillId="0" borderId="3" xfId="0" applyFont="1" applyBorder="1" applyAlignment="1">
      <alignment horizontal="distributed" indent="2"/>
    </xf>
    <xf numFmtId="176" fontId="49" fillId="0" borderId="2" xfId="0" applyNumberFormat="1" applyFont="1" applyBorder="1" applyAlignment="1"/>
    <xf numFmtId="176" fontId="50" fillId="0" borderId="0" xfId="0" applyNumberFormat="1" applyFont="1">
      <alignment vertical="center"/>
    </xf>
    <xf numFmtId="176" fontId="50" fillId="0" borderId="3" xfId="0" applyNumberFormat="1" applyFont="1" applyBorder="1">
      <alignment vertical="center"/>
    </xf>
    <xf numFmtId="49" fontId="34" fillId="0" borderId="4" xfId="0" applyNumberFormat="1" applyFont="1" applyBorder="1" applyAlignment="1">
      <alignment horizontal="distributed" indent="2"/>
    </xf>
    <xf numFmtId="49" fontId="34" fillId="0" borderId="5" xfId="0" applyNumberFormat="1" applyFont="1" applyBorder="1" applyAlignment="1">
      <alignment horizontal="distributed" indent="2"/>
    </xf>
    <xf numFmtId="49" fontId="34" fillId="0" borderId="32" xfId="0" applyNumberFormat="1" applyFont="1" applyBorder="1" applyAlignment="1">
      <alignment horizontal="distributed" indent="2"/>
    </xf>
    <xf numFmtId="176" fontId="49" fillId="0" borderId="4" xfId="0" applyNumberFormat="1" applyFont="1" applyBorder="1" applyAlignment="1"/>
    <xf numFmtId="176" fontId="50" fillId="0" borderId="5" xfId="0" applyNumberFormat="1" applyFont="1" applyBorder="1">
      <alignment vertical="center"/>
    </xf>
    <xf numFmtId="176" fontId="50" fillId="0" borderId="32" xfId="0" applyNumberFormat="1" applyFont="1" applyBorder="1">
      <alignment vertical="center"/>
    </xf>
    <xf numFmtId="176" fontId="49" fillId="0" borderId="33" xfId="0" applyNumberFormat="1" applyFont="1" applyBorder="1" applyAlignment="1">
      <alignment horizontal="right"/>
    </xf>
    <xf numFmtId="176" fontId="50" fillId="0" borderId="34" xfId="0" applyNumberFormat="1" applyFont="1" applyBorder="1">
      <alignment vertical="center"/>
    </xf>
    <xf numFmtId="176" fontId="50" fillId="0" borderId="35" xfId="0" applyNumberFormat="1" applyFont="1" applyBorder="1">
      <alignment vertical="center"/>
    </xf>
    <xf numFmtId="49" fontId="34" fillId="0" borderId="2" xfId="0" applyNumberFormat="1" applyFont="1" applyBorder="1" applyAlignment="1">
      <alignment horizontal="distributed" indent="2"/>
    </xf>
    <xf numFmtId="49" fontId="34" fillId="0" borderId="0" xfId="0" applyNumberFormat="1" applyFont="1" applyAlignment="1">
      <alignment horizontal="distributed" indent="2"/>
    </xf>
    <xf numFmtId="49" fontId="34" fillId="0" borderId="3" xfId="0" applyNumberFormat="1" applyFont="1" applyBorder="1" applyAlignment="1">
      <alignment horizontal="distributed" indent="2"/>
    </xf>
    <xf numFmtId="176" fontId="49" fillId="0" borderId="36" xfId="0" applyNumberFormat="1" applyFont="1" applyBorder="1" applyAlignment="1"/>
    <xf numFmtId="176" fontId="50" fillId="0" borderId="37" xfId="0" applyNumberFormat="1" applyFont="1" applyBorder="1">
      <alignment vertical="center"/>
    </xf>
    <xf numFmtId="176" fontId="50" fillId="0" borderId="38" xfId="0" applyNumberFormat="1" applyFont="1" applyBorder="1">
      <alignment vertical="center"/>
    </xf>
    <xf numFmtId="184" fontId="43" fillId="0" borderId="0" xfId="1" applyNumberFormat="1" applyFont="1" applyBorder="1" applyAlignment="1" applyProtection="1">
      <alignment horizontal="left" vertical="center"/>
      <protection locked="0"/>
    </xf>
    <xf numFmtId="0" fontId="50" fillId="0" borderId="34" xfId="0" applyFont="1" applyBorder="1">
      <alignment vertical="center"/>
    </xf>
    <xf numFmtId="0" fontId="50" fillId="0" borderId="35" xfId="0" applyFont="1" applyBorder="1">
      <alignment vertical="center"/>
    </xf>
    <xf numFmtId="176" fontId="49" fillId="0" borderId="0" xfId="0" applyNumberFormat="1" applyFont="1" applyAlignment="1"/>
    <xf numFmtId="176" fontId="49" fillId="0" borderId="3" xfId="0" applyNumberFormat="1" applyFont="1" applyBorder="1" applyAlignment="1"/>
    <xf numFmtId="176" fontId="49" fillId="0" borderId="2" xfId="0" applyNumberFormat="1" applyFont="1" applyBorder="1" applyAlignment="1" applyProtection="1">
      <protection locked="0"/>
    </xf>
    <xf numFmtId="176" fontId="50" fillId="0" borderId="0" xfId="0" applyNumberFormat="1" applyFont="1" applyProtection="1">
      <alignment vertical="center"/>
      <protection locked="0"/>
    </xf>
    <xf numFmtId="176" fontId="50" fillId="0" borderId="3" xfId="0" applyNumberFormat="1" applyFont="1" applyBorder="1" applyProtection="1">
      <alignment vertical="center"/>
      <protection locked="0"/>
    </xf>
    <xf numFmtId="176" fontId="49" fillId="0" borderId="4" xfId="0" applyNumberFormat="1" applyFont="1" applyBorder="1" applyAlignment="1" applyProtection="1">
      <protection locked="0"/>
    </xf>
    <xf numFmtId="176" fontId="50" fillId="0" borderId="5" xfId="0" applyNumberFormat="1" applyFont="1" applyBorder="1" applyProtection="1">
      <alignment vertical="center"/>
      <protection locked="0"/>
    </xf>
    <xf numFmtId="176" fontId="50" fillId="0" borderId="32" xfId="0" applyNumberFormat="1" applyFont="1" applyBorder="1" applyProtection="1">
      <alignment vertical="center"/>
      <protection locked="0"/>
    </xf>
    <xf numFmtId="176" fontId="49" fillId="0" borderId="36" xfId="0" applyNumberFormat="1" applyFont="1" applyBorder="1" applyAlignment="1" applyProtection="1">
      <protection locked="0"/>
    </xf>
    <xf numFmtId="176" fontId="50" fillId="0" borderId="37" xfId="0" applyNumberFormat="1" applyFont="1" applyBorder="1" applyProtection="1">
      <alignment vertical="center"/>
      <protection locked="0"/>
    </xf>
    <xf numFmtId="176" fontId="50" fillId="0" borderId="38" xfId="0" applyNumberFormat="1" applyFont="1" applyBorder="1" applyProtection="1">
      <alignment vertical="center"/>
      <protection locked="0"/>
    </xf>
    <xf numFmtId="186" fontId="43" fillId="0" borderId="0" xfId="1" applyNumberFormat="1" applyFont="1" applyBorder="1" applyAlignment="1" applyProtection="1">
      <alignment horizontal="left" vertical="center"/>
    </xf>
    <xf numFmtId="181" fontId="18" fillId="0" borderId="0" xfId="0" applyNumberFormat="1" applyFont="1" applyAlignment="1">
      <alignment horizontal="right" indent="1"/>
    </xf>
    <xf numFmtId="181" fontId="18" fillId="0" borderId="1" xfId="0" applyNumberFormat="1" applyFont="1" applyBorder="1" applyAlignment="1">
      <alignment horizontal="right" indent="1"/>
    </xf>
    <xf numFmtId="0" fontId="43" fillId="0" borderId="0" xfId="1" applyNumberFormat="1" applyFont="1" applyBorder="1" applyAlignment="1" applyProtection="1">
      <alignment horizontal="left" vertical="center"/>
      <protection locked="0"/>
    </xf>
    <xf numFmtId="184" fontId="34" fillId="0" borderId="2" xfId="0" applyNumberFormat="1" applyFont="1" applyBorder="1" applyAlignment="1">
      <alignment horizontal="center"/>
    </xf>
    <xf numFmtId="184" fontId="34" fillId="0" borderId="0" xfId="0" applyNumberFormat="1" applyFont="1" applyAlignment="1">
      <alignment horizontal="center"/>
    </xf>
    <xf numFmtId="184" fontId="34" fillId="0" borderId="16" xfId="0" applyNumberFormat="1" applyFont="1" applyBorder="1" applyAlignment="1">
      <alignment horizontal="center"/>
    </xf>
    <xf numFmtId="177" fontId="20" fillId="0" borderId="29" xfId="0" applyNumberFormat="1" applyFont="1" applyBorder="1" applyAlignment="1">
      <alignment horizontal="center" vertical="center" shrinkToFit="1"/>
    </xf>
    <xf numFmtId="177" fontId="20" fillId="0" borderId="30" xfId="0" applyNumberFormat="1" applyFont="1" applyBorder="1" applyAlignment="1">
      <alignment horizontal="center" vertical="center" shrinkToFit="1"/>
    </xf>
    <xf numFmtId="177" fontId="20" fillId="0" borderId="31" xfId="0" applyNumberFormat="1" applyFont="1" applyBorder="1" applyAlignment="1">
      <alignment horizontal="center" vertical="center" shrinkToFit="1"/>
    </xf>
    <xf numFmtId="181" fontId="18" fillId="0" borderId="0" xfId="0" applyNumberFormat="1" applyFont="1" applyAlignment="1">
      <alignment horizontal="right"/>
    </xf>
    <xf numFmtId="181" fontId="18" fillId="0" borderId="1" xfId="0" applyNumberFormat="1" applyFont="1" applyBorder="1" applyAlignment="1">
      <alignment horizontal="right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F9BDE9"/>
      <color rgb="FFC1ECF5"/>
      <color rgb="FFD3C6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5.jpeg"/><Relationship Id="rId4" Type="http://schemas.openxmlformats.org/officeDocument/2006/relationships/image" Target="../media/image7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63</xdr:row>
      <xdr:rowOff>19050</xdr:rowOff>
    </xdr:from>
    <xdr:to>
      <xdr:col>9</xdr:col>
      <xdr:colOff>939166</xdr:colOff>
      <xdr:row>111</xdr:row>
      <xdr:rowOff>132017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9C1D5EC-268B-8F01-04D4-0C508EA948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6" y="10915650"/>
          <a:ext cx="6463665" cy="919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</xdr:colOff>
      <xdr:row>176</xdr:row>
      <xdr:rowOff>3</xdr:rowOff>
    </xdr:from>
    <xdr:to>
      <xdr:col>10</xdr:col>
      <xdr:colOff>84703</xdr:colOff>
      <xdr:row>233</xdr:row>
      <xdr:rowOff>142875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7C443DC-C136-A26D-57B2-4A75F23CB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0574003"/>
          <a:ext cx="7018900" cy="991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114300</xdr:colOff>
      <xdr:row>61</xdr:row>
      <xdr:rowOff>142875</xdr:rowOff>
    </xdr:from>
    <xdr:to>
      <xdr:col>8</xdr:col>
      <xdr:colOff>733425</xdr:colOff>
      <xdr:row>65</xdr:row>
      <xdr:rowOff>9525</xdr:rowOff>
    </xdr:to>
    <xdr:sp macro="" textlink="">
      <xdr:nvSpPr>
        <xdr:cNvPr id="7" name="Oval 44">
          <a:extLst>
            <a:ext uri="{FF2B5EF4-FFF2-40B4-BE49-F238E27FC236}">
              <a16:creationId xmlns:a16="http://schemas.microsoft.com/office/drawing/2014/main" id="{955EEC75-A6B5-44B9-B81C-B37623FD3822}"/>
            </a:ext>
          </a:extLst>
        </xdr:cNvPr>
        <xdr:cNvSpPr>
          <a:spLocks noChangeArrowheads="1"/>
        </xdr:cNvSpPr>
      </xdr:nvSpPr>
      <xdr:spPr bwMode="auto">
        <a:xfrm>
          <a:off x="4162425" y="314325"/>
          <a:ext cx="1428750" cy="552450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必ず貴社社印をご捺印下さい</a:t>
          </a:r>
        </a:p>
      </xdr:txBody>
    </xdr:sp>
    <xdr:clientData/>
  </xdr:twoCellAnchor>
  <xdr:twoCellAnchor>
    <xdr:from>
      <xdr:col>8</xdr:col>
      <xdr:colOff>438151</xdr:colOff>
      <xdr:row>64</xdr:row>
      <xdr:rowOff>123826</xdr:rowOff>
    </xdr:from>
    <xdr:to>
      <xdr:col>9</xdr:col>
      <xdr:colOff>123826</xdr:colOff>
      <xdr:row>69</xdr:row>
      <xdr:rowOff>19050</xdr:rowOff>
    </xdr:to>
    <xdr:sp macro="" textlink="">
      <xdr:nvSpPr>
        <xdr:cNvPr id="8" name="Line 35">
          <a:extLst>
            <a:ext uri="{FF2B5EF4-FFF2-40B4-BE49-F238E27FC236}">
              <a16:creationId xmlns:a16="http://schemas.microsoft.com/office/drawing/2014/main" id="{8E9BC7EE-A35A-44DD-8560-699DE034979C}"/>
            </a:ext>
          </a:extLst>
        </xdr:cNvPr>
        <xdr:cNvSpPr>
          <a:spLocks noChangeShapeType="1"/>
        </xdr:cNvSpPr>
      </xdr:nvSpPr>
      <xdr:spPr bwMode="auto">
        <a:xfrm>
          <a:off x="6153151" y="10972801"/>
          <a:ext cx="495300" cy="752474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73</xdr:row>
      <xdr:rowOff>38101</xdr:rowOff>
    </xdr:from>
    <xdr:to>
      <xdr:col>5</xdr:col>
      <xdr:colOff>238125</xdr:colOff>
      <xdr:row>76</xdr:row>
      <xdr:rowOff>28576</xdr:rowOff>
    </xdr:to>
    <xdr:sp macro="" textlink="">
      <xdr:nvSpPr>
        <xdr:cNvPr id="11" name="Oval 52">
          <a:extLst>
            <a:ext uri="{FF2B5EF4-FFF2-40B4-BE49-F238E27FC236}">
              <a16:creationId xmlns:a16="http://schemas.microsoft.com/office/drawing/2014/main" id="{F78005A7-EABA-4011-BB48-A919CA0B9AE0}"/>
            </a:ext>
          </a:extLst>
        </xdr:cNvPr>
        <xdr:cNvSpPr>
          <a:spLocks noChangeArrowheads="1"/>
        </xdr:cNvSpPr>
      </xdr:nvSpPr>
      <xdr:spPr bwMode="auto">
        <a:xfrm>
          <a:off x="438150" y="2266951"/>
          <a:ext cx="2228850" cy="504825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①は担当者に確認の上、入力してください</a:t>
          </a:r>
        </a:p>
      </xdr:txBody>
    </xdr:sp>
    <xdr:clientData/>
  </xdr:twoCellAnchor>
  <xdr:twoCellAnchor>
    <xdr:from>
      <xdr:col>3</xdr:col>
      <xdr:colOff>114300</xdr:colOff>
      <xdr:row>75</xdr:row>
      <xdr:rowOff>171449</xdr:rowOff>
    </xdr:from>
    <xdr:to>
      <xdr:col>3</xdr:col>
      <xdr:colOff>380998</xdr:colOff>
      <xdr:row>80</xdr:row>
      <xdr:rowOff>161924</xdr:rowOff>
    </xdr:to>
    <xdr:sp macro="" textlink="">
      <xdr:nvSpPr>
        <xdr:cNvPr id="12" name="Line 35">
          <a:extLst>
            <a:ext uri="{FF2B5EF4-FFF2-40B4-BE49-F238E27FC236}">
              <a16:creationId xmlns:a16="http://schemas.microsoft.com/office/drawing/2014/main" id="{7C19AE68-96A2-86F4-2E47-65726A2A187C}"/>
            </a:ext>
          </a:extLst>
        </xdr:cNvPr>
        <xdr:cNvSpPr>
          <a:spLocks noChangeShapeType="1"/>
        </xdr:cNvSpPr>
      </xdr:nvSpPr>
      <xdr:spPr bwMode="auto">
        <a:xfrm flipH="1">
          <a:off x="1781175" y="13125449"/>
          <a:ext cx="266698" cy="847725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571499</xdr:colOff>
      <xdr:row>77</xdr:row>
      <xdr:rowOff>76199</xdr:rowOff>
    </xdr:from>
    <xdr:to>
      <xdr:col>4</xdr:col>
      <xdr:colOff>95248</xdr:colOff>
      <xdr:row>81</xdr:row>
      <xdr:rowOff>9525</xdr:rowOff>
    </xdr:to>
    <xdr:sp macro="" textlink="">
      <xdr:nvSpPr>
        <xdr:cNvPr id="14" name="Line 35">
          <a:extLst>
            <a:ext uri="{FF2B5EF4-FFF2-40B4-BE49-F238E27FC236}">
              <a16:creationId xmlns:a16="http://schemas.microsoft.com/office/drawing/2014/main" id="{EA97C985-43B8-4D47-5457-7FB7F656DECB}"/>
            </a:ext>
          </a:extLst>
        </xdr:cNvPr>
        <xdr:cNvSpPr>
          <a:spLocks noChangeShapeType="1"/>
        </xdr:cNvSpPr>
      </xdr:nvSpPr>
      <xdr:spPr bwMode="auto">
        <a:xfrm flipH="1">
          <a:off x="2238374" y="13373099"/>
          <a:ext cx="333374" cy="619126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77</xdr:row>
      <xdr:rowOff>28575</xdr:rowOff>
    </xdr:from>
    <xdr:to>
      <xdr:col>4</xdr:col>
      <xdr:colOff>657223</xdr:colOff>
      <xdr:row>81</xdr:row>
      <xdr:rowOff>152401</xdr:rowOff>
    </xdr:to>
    <xdr:sp macro="" textlink="">
      <xdr:nvSpPr>
        <xdr:cNvPr id="17" name="Line 35">
          <a:extLst>
            <a:ext uri="{FF2B5EF4-FFF2-40B4-BE49-F238E27FC236}">
              <a16:creationId xmlns:a16="http://schemas.microsoft.com/office/drawing/2014/main" id="{8870F50D-E78B-75FE-79A1-36B66BFE4A1B}"/>
            </a:ext>
          </a:extLst>
        </xdr:cNvPr>
        <xdr:cNvSpPr>
          <a:spLocks noChangeShapeType="1"/>
        </xdr:cNvSpPr>
      </xdr:nvSpPr>
      <xdr:spPr bwMode="auto">
        <a:xfrm>
          <a:off x="3028950" y="13106400"/>
          <a:ext cx="104773" cy="809626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752475</xdr:colOff>
      <xdr:row>75</xdr:row>
      <xdr:rowOff>95250</xdr:rowOff>
    </xdr:from>
    <xdr:to>
      <xdr:col>3</xdr:col>
      <xdr:colOff>590550</xdr:colOff>
      <xdr:row>77</xdr:row>
      <xdr:rowOff>123825</xdr:rowOff>
    </xdr:to>
    <xdr:sp macro="" textlink="">
      <xdr:nvSpPr>
        <xdr:cNvPr id="20" name="楕円 19">
          <a:extLst>
            <a:ext uri="{FF2B5EF4-FFF2-40B4-BE49-F238E27FC236}">
              <a16:creationId xmlns:a16="http://schemas.microsoft.com/office/drawing/2014/main" id="{1745777F-1679-2171-96CF-805A620EFE9E}"/>
            </a:ext>
          </a:extLst>
        </xdr:cNvPr>
        <xdr:cNvSpPr/>
      </xdr:nvSpPr>
      <xdr:spPr>
        <a:xfrm>
          <a:off x="752475" y="266700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①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676275</xdr:colOff>
      <xdr:row>75</xdr:row>
      <xdr:rowOff>161925</xdr:rowOff>
    </xdr:from>
    <xdr:to>
      <xdr:col>4</xdr:col>
      <xdr:colOff>514350</xdr:colOff>
      <xdr:row>78</xdr:row>
      <xdr:rowOff>19050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48A9BFE1-1540-5635-638B-44044F26C393}"/>
            </a:ext>
          </a:extLst>
        </xdr:cNvPr>
        <xdr:cNvSpPr/>
      </xdr:nvSpPr>
      <xdr:spPr>
        <a:xfrm>
          <a:off x="1485900" y="27336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②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685799</xdr:colOff>
      <xdr:row>70</xdr:row>
      <xdr:rowOff>161924</xdr:rowOff>
    </xdr:from>
    <xdr:to>
      <xdr:col>7</xdr:col>
      <xdr:colOff>800100</xdr:colOff>
      <xdr:row>81</xdr:row>
      <xdr:rowOff>95250</xdr:rowOff>
    </xdr:to>
    <xdr:sp macro="" textlink="">
      <xdr:nvSpPr>
        <xdr:cNvPr id="25" name="楕円 24">
          <a:extLst>
            <a:ext uri="{FF2B5EF4-FFF2-40B4-BE49-F238E27FC236}">
              <a16:creationId xmlns:a16="http://schemas.microsoft.com/office/drawing/2014/main" id="{FB44194E-BD2B-892F-F5B0-E47ED40921A1}"/>
            </a:ext>
          </a:extLst>
        </xdr:cNvPr>
        <xdr:cNvSpPr/>
      </xdr:nvSpPr>
      <xdr:spPr>
        <a:xfrm>
          <a:off x="3162299" y="12258674"/>
          <a:ext cx="2543176" cy="1819276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①工事番号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②日付（工事日・納品日）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③品名・工事内容等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④数量 ⑤単位 ⑥単価を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入力してください</a:t>
          </a:r>
        </a:p>
      </xdr:txBody>
    </xdr:sp>
    <xdr:clientData/>
  </xdr:twoCellAnchor>
  <xdr:twoCellAnchor>
    <xdr:from>
      <xdr:col>6</xdr:col>
      <xdr:colOff>647700</xdr:colOff>
      <xdr:row>84</xdr:row>
      <xdr:rowOff>152400</xdr:rowOff>
    </xdr:from>
    <xdr:to>
      <xdr:col>7</xdr:col>
      <xdr:colOff>657225</xdr:colOff>
      <xdr:row>87</xdr:row>
      <xdr:rowOff>123824</xdr:rowOff>
    </xdr:to>
    <xdr:sp macro="" textlink="">
      <xdr:nvSpPr>
        <xdr:cNvPr id="38" name="Line 35">
          <a:extLst>
            <a:ext uri="{FF2B5EF4-FFF2-40B4-BE49-F238E27FC236}">
              <a16:creationId xmlns:a16="http://schemas.microsoft.com/office/drawing/2014/main" id="{2C21B9A1-9680-EAED-8FCF-4B369BCDEF1E}"/>
            </a:ext>
          </a:extLst>
        </xdr:cNvPr>
        <xdr:cNvSpPr>
          <a:spLocks noChangeShapeType="1"/>
        </xdr:cNvSpPr>
      </xdr:nvSpPr>
      <xdr:spPr bwMode="auto">
        <a:xfrm flipH="1">
          <a:off x="4743450" y="14430375"/>
          <a:ext cx="819150" cy="485774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76199</xdr:colOff>
      <xdr:row>79</xdr:row>
      <xdr:rowOff>85725</xdr:rowOff>
    </xdr:from>
    <xdr:to>
      <xdr:col>7</xdr:col>
      <xdr:colOff>257174</xdr:colOff>
      <xdr:row>93</xdr:row>
      <xdr:rowOff>38100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EF739276-2BE6-75ED-143A-A4D09933E4D4}"/>
            </a:ext>
          </a:extLst>
        </xdr:cNvPr>
        <xdr:cNvSpPr/>
      </xdr:nvSpPr>
      <xdr:spPr>
        <a:xfrm>
          <a:off x="4981574" y="13725525"/>
          <a:ext cx="180975" cy="235267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352425</xdr:colOff>
      <xdr:row>79</xdr:row>
      <xdr:rowOff>85725</xdr:rowOff>
    </xdr:from>
    <xdr:to>
      <xdr:col>7</xdr:col>
      <xdr:colOff>533400</xdr:colOff>
      <xdr:row>93</xdr:row>
      <xdr:rowOff>38100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2AC252A1-B233-42B0-24E0-E2CA0F5C98A2}"/>
            </a:ext>
          </a:extLst>
        </xdr:cNvPr>
        <xdr:cNvSpPr/>
      </xdr:nvSpPr>
      <xdr:spPr>
        <a:xfrm>
          <a:off x="5257800" y="13725525"/>
          <a:ext cx="180975" cy="235267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438150</xdr:colOff>
      <xdr:row>71</xdr:row>
      <xdr:rowOff>0</xdr:rowOff>
    </xdr:from>
    <xdr:to>
      <xdr:col>5</xdr:col>
      <xdr:colOff>171450</xdr:colOff>
      <xdr:row>72</xdr:row>
      <xdr:rowOff>104775</xdr:rowOff>
    </xdr:to>
    <xdr:sp macro="" textlink="">
      <xdr:nvSpPr>
        <xdr:cNvPr id="54" name="楕円 53">
          <a:extLst>
            <a:ext uri="{FF2B5EF4-FFF2-40B4-BE49-F238E27FC236}">
              <a16:creationId xmlns:a16="http://schemas.microsoft.com/office/drawing/2014/main" id="{91B97FDA-AE9D-C3CD-3AA2-21C519CEA114}"/>
            </a:ext>
          </a:extLst>
        </xdr:cNvPr>
        <xdr:cNvSpPr/>
      </xdr:nvSpPr>
      <xdr:spPr>
        <a:xfrm>
          <a:off x="2914650" y="12268200"/>
          <a:ext cx="542925" cy="2762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200025</xdr:colOff>
      <xdr:row>70</xdr:row>
      <xdr:rowOff>161925</xdr:rowOff>
    </xdr:from>
    <xdr:to>
      <xdr:col>4</xdr:col>
      <xdr:colOff>361950</xdr:colOff>
      <xdr:row>72</xdr:row>
      <xdr:rowOff>95250</xdr:rowOff>
    </xdr:to>
    <xdr:sp macro="" textlink="">
      <xdr:nvSpPr>
        <xdr:cNvPr id="55" name="楕円 54">
          <a:extLst>
            <a:ext uri="{FF2B5EF4-FFF2-40B4-BE49-F238E27FC236}">
              <a16:creationId xmlns:a16="http://schemas.microsoft.com/office/drawing/2014/main" id="{6A14006B-3A35-6428-4F99-EC3593DF7809}"/>
            </a:ext>
          </a:extLst>
        </xdr:cNvPr>
        <xdr:cNvSpPr/>
      </xdr:nvSpPr>
      <xdr:spPr>
        <a:xfrm>
          <a:off x="1866900" y="12258675"/>
          <a:ext cx="971550" cy="2762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342900</xdr:colOff>
      <xdr:row>67</xdr:row>
      <xdr:rowOff>152400</xdr:rowOff>
    </xdr:from>
    <xdr:to>
      <xdr:col>3</xdr:col>
      <xdr:colOff>685800</xdr:colOff>
      <xdr:row>70</xdr:row>
      <xdr:rowOff>161925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83D228BF-FD8F-B9ED-36C0-6DC85E8A2BA9}"/>
            </a:ext>
          </a:extLst>
        </xdr:cNvPr>
        <xdr:cNvCxnSpPr>
          <a:stCxn id="55" idx="0"/>
        </xdr:cNvCxnSpPr>
      </xdr:nvCxnSpPr>
      <xdr:spPr>
        <a:xfrm flipH="1" flipV="1">
          <a:off x="2009775" y="11734800"/>
          <a:ext cx="342900" cy="5238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64</xdr:row>
      <xdr:rowOff>161924</xdr:rowOff>
    </xdr:from>
    <xdr:to>
      <xdr:col>5</xdr:col>
      <xdr:colOff>295275</xdr:colOff>
      <xdr:row>69</xdr:row>
      <xdr:rowOff>57149</xdr:rowOff>
    </xdr:to>
    <xdr:sp macro="" textlink="">
      <xdr:nvSpPr>
        <xdr:cNvPr id="59" name="楕円 58">
          <a:extLst>
            <a:ext uri="{FF2B5EF4-FFF2-40B4-BE49-F238E27FC236}">
              <a16:creationId xmlns:a16="http://schemas.microsoft.com/office/drawing/2014/main" id="{B30B1373-C4DE-5A75-695E-9105B2C81C9E}"/>
            </a:ext>
          </a:extLst>
        </xdr:cNvPr>
        <xdr:cNvSpPr/>
      </xdr:nvSpPr>
      <xdr:spPr>
        <a:xfrm>
          <a:off x="838200" y="11229974"/>
          <a:ext cx="2743200" cy="752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該当営業所をリストの中から選択してください</a:t>
          </a:r>
          <a:endParaRPr kumimoji="1" lang="ja-JP" altLang="en-US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5</xdr:col>
      <xdr:colOff>38100</xdr:colOff>
      <xdr:row>69</xdr:row>
      <xdr:rowOff>104775</xdr:rowOff>
    </xdr:from>
    <xdr:to>
      <xdr:col>5</xdr:col>
      <xdr:colOff>647700</xdr:colOff>
      <xdr:row>71</xdr:row>
      <xdr:rowOff>28575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80C06325-778B-1FC5-967D-18AA4E67B018}"/>
            </a:ext>
          </a:extLst>
        </xdr:cNvPr>
        <xdr:cNvCxnSpPr/>
      </xdr:nvCxnSpPr>
      <xdr:spPr>
        <a:xfrm flipV="1">
          <a:off x="3324225" y="12030075"/>
          <a:ext cx="609600" cy="266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552449</xdr:colOff>
      <xdr:row>67</xdr:row>
      <xdr:rowOff>161925</xdr:rowOff>
    </xdr:from>
    <xdr:to>
      <xdr:col>8</xdr:col>
      <xdr:colOff>152400</xdr:colOff>
      <xdr:row>70</xdr:row>
      <xdr:rowOff>19050</xdr:rowOff>
    </xdr:to>
    <xdr:sp macro="" textlink="">
      <xdr:nvSpPr>
        <xdr:cNvPr id="62" name="楕円 61">
          <a:extLst>
            <a:ext uri="{FF2B5EF4-FFF2-40B4-BE49-F238E27FC236}">
              <a16:creationId xmlns:a16="http://schemas.microsoft.com/office/drawing/2014/main" id="{B24E97E0-06BA-8BC0-EB94-DBA7331FA406}"/>
            </a:ext>
          </a:extLst>
        </xdr:cNvPr>
        <xdr:cNvSpPr/>
      </xdr:nvSpPr>
      <xdr:spPr>
        <a:xfrm>
          <a:off x="3028949" y="11744325"/>
          <a:ext cx="2838451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担当者名を入力してください</a:t>
          </a:r>
          <a:endParaRPr kumimoji="1" lang="ja-JP" altLang="en-US" sz="1050">
            <a:solidFill>
              <a:srgbClr val="FF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 editAs="oneCell">
    <xdr:from>
      <xdr:col>2</xdr:col>
      <xdr:colOff>2</xdr:colOff>
      <xdr:row>117</xdr:row>
      <xdr:rowOff>1</xdr:rowOff>
    </xdr:from>
    <xdr:to>
      <xdr:col>9</xdr:col>
      <xdr:colOff>676275</xdr:colOff>
      <xdr:row>166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A2EACC1-3260-1FAE-5CB5-DA7E6F605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1191876"/>
          <a:ext cx="6343648" cy="847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504824</xdr:colOff>
      <xdr:row>109</xdr:row>
      <xdr:rowOff>19049</xdr:rowOff>
    </xdr:from>
    <xdr:to>
      <xdr:col>10</xdr:col>
      <xdr:colOff>180975</xdr:colOff>
      <xdr:row>117</xdr:row>
      <xdr:rowOff>161924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8D68F97-191F-0278-108B-BA40806BBD48}"/>
            </a:ext>
          </a:extLst>
        </xdr:cNvPr>
        <xdr:cNvSpPr/>
      </xdr:nvSpPr>
      <xdr:spPr>
        <a:xfrm>
          <a:off x="2124074" y="9839324"/>
          <a:ext cx="4991101" cy="1514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頁目の請求明細書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(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営業所控）は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頁目と一緒に送付してください。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3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頁目の（取引先控）は御社の控えとなります。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742950</xdr:colOff>
      <xdr:row>79</xdr:row>
      <xdr:rowOff>85725</xdr:rowOff>
    </xdr:from>
    <xdr:to>
      <xdr:col>9</xdr:col>
      <xdr:colOff>571500</xdr:colOff>
      <xdr:row>92</xdr:row>
      <xdr:rowOff>104775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84A0067-DB75-CC6D-C64A-BA0E65F070D4}"/>
            </a:ext>
          </a:extLst>
        </xdr:cNvPr>
        <xdr:cNvSpPr/>
      </xdr:nvSpPr>
      <xdr:spPr>
        <a:xfrm>
          <a:off x="6457950" y="13725525"/>
          <a:ext cx="638175" cy="224790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142875</xdr:colOff>
      <xdr:row>77</xdr:row>
      <xdr:rowOff>85725</xdr:rowOff>
    </xdr:from>
    <xdr:to>
      <xdr:col>8</xdr:col>
      <xdr:colOff>781050</xdr:colOff>
      <xdr:row>82</xdr:row>
      <xdr:rowOff>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50FA7B79-C514-B5F7-A4FC-494AB53EFFB2}"/>
            </a:ext>
          </a:extLst>
        </xdr:cNvPr>
        <xdr:cNvCxnSpPr/>
      </xdr:nvCxnSpPr>
      <xdr:spPr>
        <a:xfrm flipH="1" flipV="1">
          <a:off x="5857875" y="13163550"/>
          <a:ext cx="638175" cy="7715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105</xdr:row>
      <xdr:rowOff>38100</xdr:rowOff>
    </xdr:from>
    <xdr:to>
      <xdr:col>3</xdr:col>
      <xdr:colOff>190500</xdr:colOff>
      <xdr:row>106</xdr:row>
      <xdr:rowOff>304800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B866A4F6-C61A-4525-9241-C2CE9D4E0C16}"/>
            </a:ext>
          </a:extLst>
        </xdr:cNvPr>
        <xdr:cNvCxnSpPr>
          <a:stCxn id="133" idx="2"/>
        </xdr:cNvCxnSpPr>
      </xdr:nvCxnSpPr>
      <xdr:spPr>
        <a:xfrm>
          <a:off x="1800225" y="18707100"/>
          <a:ext cx="57150" cy="5810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295274</xdr:colOff>
      <xdr:row>106</xdr:row>
      <xdr:rowOff>247650</xdr:rowOff>
    </xdr:from>
    <xdr:to>
      <xdr:col>5</xdr:col>
      <xdr:colOff>390524</xdr:colOff>
      <xdr:row>108</xdr:row>
      <xdr:rowOff>133350</xdr:rowOff>
    </xdr:to>
    <xdr:sp macro="" textlink="">
      <xdr:nvSpPr>
        <xdr:cNvPr id="28" name="楕円 27">
          <a:extLst>
            <a:ext uri="{FF2B5EF4-FFF2-40B4-BE49-F238E27FC236}">
              <a16:creationId xmlns:a16="http://schemas.microsoft.com/office/drawing/2014/main" id="{BD0A25C2-CBC2-9461-05D9-26C7BB137D94}"/>
            </a:ext>
          </a:extLst>
        </xdr:cNvPr>
        <xdr:cNvSpPr/>
      </xdr:nvSpPr>
      <xdr:spPr>
        <a:xfrm>
          <a:off x="1152524" y="19011900"/>
          <a:ext cx="25241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8</xdr:col>
      <xdr:colOff>666750</xdr:colOff>
      <xdr:row>126</xdr:row>
      <xdr:rowOff>133351</xdr:rowOff>
    </xdr:from>
    <xdr:to>
      <xdr:col>8</xdr:col>
      <xdr:colOff>762003</xdr:colOff>
      <xdr:row>131</xdr:row>
      <xdr:rowOff>9525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31C3A1E9-6FE3-4B01-87A9-E69A528AD47A}"/>
            </a:ext>
          </a:extLst>
        </xdr:cNvPr>
        <xdr:cNvCxnSpPr/>
      </xdr:nvCxnSpPr>
      <xdr:spPr>
        <a:xfrm flipV="1">
          <a:off x="5524500" y="20926426"/>
          <a:ext cx="95253" cy="7334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457201</xdr:colOff>
      <xdr:row>116</xdr:row>
      <xdr:rowOff>57151</xdr:rowOff>
    </xdr:from>
    <xdr:to>
      <xdr:col>10</xdr:col>
      <xdr:colOff>609599</xdr:colOff>
      <xdr:row>120</xdr:row>
      <xdr:rowOff>104775</xdr:rowOff>
    </xdr:to>
    <xdr:sp macro="" textlink="">
      <xdr:nvSpPr>
        <xdr:cNvPr id="32" name="楕円 31">
          <a:extLst>
            <a:ext uri="{FF2B5EF4-FFF2-40B4-BE49-F238E27FC236}">
              <a16:creationId xmlns:a16="http://schemas.microsoft.com/office/drawing/2014/main" id="{FC8CCC0F-9AA4-4C40-8291-012EDC8813E0}"/>
            </a:ext>
          </a:extLst>
        </xdr:cNvPr>
        <xdr:cNvSpPr/>
      </xdr:nvSpPr>
      <xdr:spPr>
        <a:xfrm>
          <a:off x="2886076" y="19135726"/>
          <a:ext cx="4657723" cy="733424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請求書発行日を西暦で入力してください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2023/10/31</a:t>
          </a:r>
          <a:endParaRPr kumimoji="1" lang="ja-JP" altLang="en-US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247652</xdr:colOff>
      <xdr:row>123</xdr:row>
      <xdr:rowOff>123827</xdr:rowOff>
    </xdr:from>
    <xdr:to>
      <xdr:col>5</xdr:col>
      <xdr:colOff>409577</xdr:colOff>
      <xdr:row>125</xdr:row>
      <xdr:rowOff>57152</xdr:rowOff>
    </xdr:to>
    <xdr:sp macro="" textlink="">
      <xdr:nvSpPr>
        <xdr:cNvPr id="33" name="楕円 32">
          <a:extLst>
            <a:ext uri="{FF2B5EF4-FFF2-40B4-BE49-F238E27FC236}">
              <a16:creationId xmlns:a16="http://schemas.microsoft.com/office/drawing/2014/main" id="{1ADDA8E9-28C9-48D8-867B-F7621CD99903}"/>
            </a:ext>
          </a:extLst>
        </xdr:cNvPr>
        <xdr:cNvSpPr/>
      </xdr:nvSpPr>
      <xdr:spPr>
        <a:xfrm>
          <a:off x="1866902" y="20402552"/>
          <a:ext cx="971550" cy="276225"/>
        </a:xfrm>
        <a:prstGeom prst="ellipse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38100</xdr:colOff>
      <xdr:row>119</xdr:row>
      <xdr:rowOff>161925</xdr:rowOff>
    </xdr:from>
    <xdr:to>
      <xdr:col>4</xdr:col>
      <xdr:colOff>733427</xdr:colOff>
      <xdr:row>123</xdr:row>
      <xdr:rowOff>123827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4011995-06D2-41D1-B04C-35C8C4EAA83C}"/>
            </a:ext>
          </a:extLst>
        </xdr:cNvPr>
        <xdr:cNvCxnSpPr>
          <a:stCxn id="33" idx="0"/>
        </xdr:cNvCxnSpPr>
      </xdr:nvCxnSpPr>
      <xdr:spPr>
        <a:xfrm flipH="1" flipV="1">
          <a:off x="2514600" y="21516975"/>
          <a:ext cx="695327" cy="647702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257177</xdr:colOff>
      <xdr:row>116</xdr:row>
      <xdr:rowOff>76201</xdr:rowOff>
    </xdr:from>
    <xdr:to>
      <xdr:col>5</xdr:col>
      <xdr:colOff>590550</xdr:colOff>
      <xdr:row>120</xdr:row>
      <xdr:rowOff>142876</xdr:rowOff>
    </xdr:to>
    <xdr:sp macro="" textlink="">
      <xdr:nvSpPr>
        <xdr:cNvPr id="35" name="楕円 34">
          <a:extLst>
            <a:ext uri="{FF2B5EF4-FFF2-40B4-BE49-F238E27FC236}">
              <a16:creationId xmlns:a16="http://schemas.microsoft.com/office/drawing/2014/main" id="{C340CD40-E7C3-47FA-83BA-FC0276873560}"/>
            </a:ext>
          </a:extLst>
        </xdr:cNvPr>
        <xdr:cNvSpPr/>
      </xdr:nvSpPr>
      <xdr:spPr>
        <a:xfrm>
          <a:off x="257177" y="19154776"/>
          <a:ext cx="2762248" cy="752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明細シートで選択の営業所が自動で表示されます。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2</xdr:col>
      <xdr:colOff>361950</xdr:colOff>
      <xdr:row>126</xdr:row>
      <xdr:rowOff>76199</xdr:rowOff>
    </xdr:from>
    <xdr:to>
      <xdr:col>3</xdr:col>
      <xdr:colOff>704850</xdr:colOff>
      <xdr:row>127</xdr:row>
      <xdr:rowOff>133350</xdr:rowOff>
    </xdr:to>
    <xdr:sp macro="" textlink="">
      <xdr:nvSpPr>
        <xdr:cNvPr id="39" name="楕円 38">
          <a:extLst>
            <a:ext uri="{FF2B5EF4-FFF2-40B4-BE49-F238E27FC236}">
              <a16:creationId xmlns:a16="http://schemas.microsoft.com/office/drawing/2014/main" id="{B20BEC03-9F72-4C5A-EC8E-57FD78B5F42A}"/>
            </a:ext>
          </a:extLst>
        </xdr:cNvPr>
        <xdr:cNvSpPr/>
      </xdr:nvSpPr>
      <xdr:spPr>
        <a:xfrm>
          <a:off x="361950" y="20869274"/>
          <a:ext cx="1152525" cy="228601"/>
        </a:xfrm>
        <a:prstGeom prst="ellipse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209552</xdr:colOff>
      <xdr:row>125</xdr:row>
      <xdr:rowOff>114300</xdr:rowOff>
    </xdr:from>
    <xdr:to>
      <xdr:col>7</xdr:col>
      <xdr:colOff>762000</xdr:colOff>
      <xdr:row>129</xdr:row>
      <xdr:rowOff>152400</xdr:rowOff>
    </xdr:to>
    <xdr:sp macro="" textlink="">
      <xdr:nvSpPr>
        <xdr:cNvPr id="44" name="楕円 43">
          <a:extLst>
            <a:ext uri="{FF2B5EF4-FFF2-40B4-BE49-F238E27FC236}">
              <a16:creationId xmlns:a16="http://schemas.microsoft.com/office/drawing/2014/main" id="{EBE1AB0E-3D70-4EC1-9A38-C27239E8CA74}"/>
            </a:ext>
          </a:extLst>
        </xdr:cNvPr>
        <xdr:cNvSpPr/>
      </xdr:nvSpPr>
      <xdr:spPr>
        <a:xfrm>
          <a:off x="1876427" y="22498050"/>
          <a:ext cx="3790948" cy="7239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自動で表示されます。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7</xdr:col>
      <xdr:colOff>704850</xdr:colOff>
      <xdr:row>131</xdr:row>
      <xdr:rowOff>19050</xdr:rowOff>
    </xdr:from>
    <xdr:to>
      <xdr:col>9</xdr:col>
      <xdr:colOff>514350</xdr:colOff>
      <xdr:row>134</xdr:row>
      <xdr:rowOff>57150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EBE39A57-DD73-4D83-BFDD-C6F3AB7DE684}"/>
            </a:ext>
          </a:extLst>
        </xdr:cNvPr>
        <xdr:cNvSpPr>
          <a:spLocks noChangeArrowheads="1"/>
        </xdr:cNvSpPr>
      </xdr:nvSpPr>
      <xdr:spPr bwMode="auto">
        <a:xfrm>
          <a:off x="4752975" y="21669375"/>
          <a:ext cx="1428750" cy="552450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必ず貴社社印をご捺印下さい</a:t>
          </a:r>
        </a:p>
      </xdr:txBody>
    </xdr:sp>
    <xdr:clientData/>
  </xdr:twoCellAnchor>
  <xdr:twoCellAnchor>
    <xdr:from>
      <xdr:col>6</xdr:col>
      <xdr:colOff>342900</xdr:colOff>
      <xdr:row>134</xdr:row>
      <xdr:rowOff>123825</xdr:rowOff>
    </xdr:from>
    <xdr:to>
      <xdr:col>7</xdr:col>
      <xdr:colOff>457200</xdr:colOff>
      <xdr:row>135</xdr:row>
      <xdr:rowOff>114300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36F3957-7BDE-BF64-182E-4294964E00F8}"/>
            </a:ext>
          </a:extLst>
        </xdr:cNvPr>
        <xdr:cNvSpPr/>
      </xdr:nvSpPr>
      <xdr:spPr>
        <a:xfrm>
          <a:off x="3581400" y="22288500"/>
          <a:ext cx="923925" cy="1619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476250</xdr:colOff>
      <xdr:row>135</xdr:row>
      <xdr:rowOff>28575</xdr:rowOff>
    </xdr:from>
    <xdr:to>
      <xdr:col>7</xdr:col>
      <xdr:colOff>752475</xdr:colOff>
      <xdr:row>135</xdr:row>
      <xdr:rowOff>38100</xdr:rowOff>
    </xdr:to>
    <xdr:cxnSp macro="">
      <xdr:nvCxnSpPr>
        <xdr:cNvPr id="51" name="直線矢印コネクタ 50">
          <a:extLst>
            <a:ext uri="{FF2B5EF4-FFF2-40B4-BE49-F238E27FC236}">
              <a16:creationId xmlns:a16="http://schemas.microsoft.com/office/drawing/2014/main" id="{3DF8907B-518F-B71E-0AD2-2ACA0AA34C0C}"/>
            </a:ext>
          </a:extLst>
        </xdr:cNvPr>
        <xdr:cNvCxnSpPr/>
      </xdr:nvCxnSpPr>
      <xdr:spPr>
        <a:xfrm>
          <a:off x="4524375" y="22364700"/>
          <a:ext cx="276225" cy="95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352424</xdr:colOff>
      <xdr:row>134</xdr:row>
      <xdr:rowOff>0</xdr:rowOff>
    </xdr:from>
    <xdr:to>
      <xdr:col>10</xdr:col>
      <xdr:colOff>447674</xdr:colOff>
      <xdr:row>136</xdr:row>
      <xdr:rowOff>28575</xdr:rowOff>
    </xdr:to>
    <xdr:sp macro="" textlink="">
      <xdr:nvSpPr>
        <xdr:cNvPr id="52" name="楕円 51">
          <a:extLst>
            <a:ext uri="{FF2B5EF4-FFF2-40B4-BE49-F238E27FC236}">
              <a16:creationId xmlns:a16="http://schemas.microsoft.com/office/drawing/2014/main" id="{91B7B604-8F56-C233-31DA-301B0528461D}"/>
            </a:ext>
          </a:extLst>
        </xdr:cNvPr>
        <xdr:cNvSpPr/>
      </xdr:nvSpPr>
      <xdr:spPr>
        <a:xfrm>
          <a:off x="4400549" y="22164675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38101</xdr:colOff>
      <xdr:row>128</xdr:row>
      <xdr:rowOff>95250</xdr:rowOff>
    </xdr:from>
    <xdr:to>
      <xdr:col>5</xdr:col>
      <xdr:colOff>438151</xdr:colOff>
      <xdr:row>130</xdr:row>
      <xdr:rowOff>47625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912C1307-1116-D7AB-4BD0-BAA6F8186B88}"/>
            </a:ext>
          </a:extLst>
        </xdr:cNvPr>
        <xdr:cNvSpPr/>
      </xdr:nvSpPr>
      <xdr:spPr>
        <a:xfrm>
          <a:off x="847726" y="21231225"/>
          <a:ext cx="2019300" cy="29527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619125</xdr:colOff>
      <xdr:row>130</xdr:row>
      <xdr:rowOff>47625</xdr:rowOff>
    </xdr:from>
    <xdr:to>
      <xdr:col>3</xdr:col>
      <xdr:colOff>619125</xdr:colOff>
      <xdr:row>131</xdr:row>
      <xdr:rowOff>152400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8F8D59D0-8613-0913-254C-AD76C9A2DF05}"/>
            </a:ext>
          </a:extLst>
        </xdr:cNvPr>
        <xdr:cNvCxnSpPr/>
      </xdr:nvCxnSpPr>
      <xdr:spPr>
        <a:xfrm>
          <a:off x="1428750" y="21526500"/>
          <a:ext cx="0" cy="2762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9524</xdr:colOff>
      <xdr:row>131</xdr:row>
      <xdr:rowOff>85725</xdr:rowOff>
    </xdr:from>
    <xdr:to>
      <xdr:col>6</xdr:col>
      <xdr:colOff>104774</xdr:colOff>
      <xdr:row>133</xdr:row>
      <xdr:rowOff>114300</xdr:rowOff>
    </xdr:to>
    <xdr:sp macro="" textlink="">
      <xdr:nvSpPr>
        <xdr:cNvPr id="72" name="楕円 71">
          <a:extLst>
            <a:ext uri="{FF2B5EF4-FFF2-40B4-BE49-F238E27FC236}">
              <a16:creationId xmlns:a16="http://schemas.microsoft.com/office/drawing/2014/main" id="{A1FB3FF7-A5F1-8CEA-7C1A-C63AEED81F2D}"/>
            </a:ext>
          </a:extLst>
        </xdr:cNvPr>
        <xdr:cNvSpPr/>
      </xdr:nvSpPr>
      <xdr:spPr>
        <a:xfrm>
          <a:off x="819149" y="21736050"/>
          <a:ext cx="25241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6</xdr:col>
      <xdr:colOff>304801</xdr:colOff>
      <xdr:row>152</xdr:row>
      <xdr:rowOff>133350</xdr:rowOff>
    </xdr:from>
    <xdr:to>
      <xdr:col>7</xdr:col>
      <xdr:colOff>438150</xdr:colOff>
      <xdr:row>156</xdr:row>
      <xdr:rowOff>57150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25E9BB5-7162-BE1A-9FFB-48CC01D07E5B}"/>
            </a:ext>
          </a:extLst>
        </xdr:cNvPr>
        <xdr:cNvSpPr/>
      </xdr:nvSpPr>
      <xdr:spPr>
        <a:xfrm>
          <a:off x="3543301" y="25384125"/>
          <a:ext cx="942974" cy="60960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95249</xdr:colOff>
      <xdr:row>153</xdr:row>
      <xdr:rowOff>38100</xdr:rowOff>
    </xdr:from>
    <xdr:to>
      <xdr:col>10</xdr:col>
      <xdr:colOff>190499</xdr:colOff>
      <xdr:row>155</xdr:row>
      <xdr:rowOff>66675</xdr:rowOff>
    </xdr:to>
    <xdr:sp macro="" textlink="">
      <xdr:nvSpPr>
        <xdr:cNvPr id="83" name="楕円 82">
          <a:extLst>
            <a:ext uri="{FF2B5EF4-FFF2-40B4-BE49-F238E27FC236}">
              <a16:creationId xmlns:a16="http://schemas.microsoft.com/office/drawing/2014/main" id="{B21CFE53-1EBC-B2C2-A10F-FBCF65ADC15B}"/>
            </a:ext>
          </a:extLst>
        </xdr:cNvPr>
        <xdr:cNvSpPr/>
      </xdr:nvSpPr>
      <xdr:spPr>
        <a:xfrm>
          <a:off x="4143374" y="25460325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9</xdr:col>
      <xdr:colOff>714375</xdr:colOff>
      <xdr:row>63</xdr:row>
      <xdr:rowOff>38100</xdr:rowOff>
    </xdr:from>
    <xdr:to>
      <xdr:col>10</xdr:col>
      <xdr:colOff>762000</xdr:colOff>
      <xdr:row>113</xdr:row>
      <xdr:rowOff>66676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5A077074-3010-8DFC-4873-56ED3ED28668}"/>
            </a:ext>
          </a:extLst>
        </xdr:cNvPr>
        <xdr:cNvSpPr/>
      </xdr:nvSpPr>
      <xdr:spPr>
        <a:xfrm>
          <a:off x="6381750" y="552450"/>
          <a:ext cx="857250" cy="945832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561975</xdr:colOff>
      <xdr:row>116</xdr:row>
      <xdr:rowOff>142875</xdr:rowOff>
    </xdr:from>
    <xdr:to>
      <xdr:col>10</xdr:col>
      <xdr:colOff>647700</xdr:colOff>
      <xdr:row>173</xdr:row>
      <xdr:rowOff>0</xdr:rowOff>
    </xdr:to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80D9ABCA-E628-4FF9-9FFC-37AC432C2773}"/>
            </a:ext>
          </a:extLst>
        </xdr:cNvPr>
        <xdr:cNvSpPr/>
      </xdr:nvSpPr>
      <xdr:spPr>
        <a:xfrm>
          <a:off x="6229350" y="11163300"/>
          <a:ext cx="1352550" cy="94583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1181100</xdr:colOff>
      <xdr:row>173</xdr:row>
      <xdr:rowOff>28575</xdr:rowOff>
    </xdr:from>
    <xdr:to>
      <xdr:col>11</xdr:col>
      <xdr:colOff>0</xdr:colOff>
      <xdr:row>233</xdr:row>
      <xdr:rowOff>114300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19897DD8-A48D-5335-32CD-883E05F3EC8F}"/>
            </a:ext>
          </a:extLst>
        </xdr:cNvPr>
        <xdr:cNvSpPr/>
      </xdr:nvSpPr>
      <xdr:spPr>
        <a:xfrm>
          <a:off x="7705725" y="30251400"/>
          <a:ext cx="895350" cy="103727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561978</xdr:colOff>
      <xdr:row>119</xdr:row>
      <xdr:rowOff>28576</xdr:rowOff>
    </xdr:from>
    <xdr:to>
      <xdr:col>9</xdr:col>
      <xdr:colOff>371475</xdr:colOff>
      <xdr:row>121</xdr:row>
      <xdr:rowOff>19052</xdr:rowOff>
    </xdr:to>
    <xdr:sp macro="" textlink="">
      <xdr:nvSpPr>
        <xdr:cNvPr id="89" name="楕円 88">
          <a:extLst>
            <a:ext uri="{FF2B5EF4-FFF2-40B4-BE49-F238E27FC236}">
              <a16:creationId xmlns:a16="http://schemas.microsoft.com/office/drawing/2014/main" id="{02F9561D-FA78-130A-D722-F18699106D28}"/>
            </a:ext>
          </a:extLst>
        </xdr:cNvPr>
        <xdr:cNvSpPr/>
      </xdr:nvSpPr>
      <xdr:spPr>
        <a:xfrm>
          <a:off x="4610103" y="19621501"/>
          <a:ext cx="1428747" cy="33337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180976</xdr:colOff>
      <xdr:row>178</xdr:row>
      <xdr:rowOff>142875</xdr:rowOff>
    </xdr:from>
    <xdr:to>
      <xdr:col>9</xdr:col>
      <xdr:colOff>800098</xdr:colOff>
      <xdr:row>180</xdr:row>
      <xdr:rowOff>133351</xdr:rowOff>
    </xdr:to>
    <xdr:sp macro="" textlink="">
      <xdr:nvSpPr>
        <xdr:cNvPr id="91" name="楕円 90">
          <a:extLst>
            <a:ext uri="{FF2B5EF4-FFF2-40B4-BE49-F238E27FC236}">
              <a16:creationId xmlns:a16="http://schemas.microsoft.com/office/drawing/2014/main" id="{FFC8B09B-954E-47E7-8C59-6BDDC8BB2BF3}"/>
            </a:ext>
          </a:extLst>
        </xdr:cNvPr>
        <xdr:cNvSpPr/>
      </xdr:nvSpPr>
      <xdr:spPr>
        <a:xfrm>
          <a:off x="5038726" y="21059775"/>
          <a:ext cx="1428747" cy="33337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628649</xdr:colOff>
      <xdr:row>176</xdr:row>
      <xdr:rowOff>47625</xdr:rowOff>
    </xdr:from>
    <xdr:to>
      <xdr:col>11</xdr:col>
      <xdr:colOff>161924</xdr:colOff>
      <xdr:row>180</xdr:row>
      <xdr:rowOff>76200</xdr:rowOff>
    </xdr:to>
    <xdr:sp macro="" textlink="">
      <xdr:nvSpPr>
        <xdr:cNvPr id="92" name="楕円 91">
          <a:extLst>
            <a:ext uri="{FF2B5EF4-FFF2-40B4-BE49-F238E27FC236}">
              <a16:creationId xmlns:a16="http://schemas.microsoft.com/office/drawing/2014/main" id="{3B6C7C75-FA3F-439E-B68B-AB3334F67572}"/>
            </a:ext>
          </a:extLst>
        </xdr:cNvPr>
        <xdr:cNvSpPr/>
      </xdr:nvSpPr>
      <xdr:spPr>
        <a:xfrm>
          <a:off x="3057524" y="20621625"/>
          <a:ext cx="4391025" cy="7143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請求書発行日を西暦で入力してください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2023/10/31</a:t>
          </a:r>
          <a:endParaRPr kumimoji="1" lang="ja-JP" altLang="en-US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161925</xdr:colOff>
      <xdr:row>190</xdr:row>
      <xdr:rowOff>0</xdr:rowOff>
    </xdr:from>
    <xdr:to>
      <xdr:col>9</xdr:col>
      <xdr:colOff>781050</xdr:colOff>
      <xdr:row>193</xdr:row>
      <xdr:rowOff>38100</xdr:rowOff>
    </xdr:to>
    <xdr:sp macro="" textlink="">
      <xdr:nvSpPr>
        <xdr:cNvPr id="93" name="Oval 44">
          <a:extLst>
            <a:ext uri="{FF2B5EF4-FFF2-40B4-BE49-F238E27FC236}">
              <a16:creationId xmlns:a16="http://schemas.microsoft.com/office/drawing/2014/main" id="{17346A1D-7CE7-4287-D2C1-B0A552021417}"/>
            </a:ext>
          </a:extLst>
        </xdr:cNvPr>
        <xdr:cNvSpPr>
          <a:spLocks noChangeArrowheads="1"/>
        </xdr:cNvSpPr>
      </xdr:nvSpPr>
      <xdr:spPr bwMode="auto">
        <a:xfrm>
          <a:off x="5019675" y="22974300"/>
          <a:ext cx="1428750" cy="552450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必ず貴社社印をご捺印下さい</a:t>
          </a:r>
        </a:p>
      </xdr:txBody>
    </xdr:sp>
    <xdr:clientData/>
  </xdr:twoCellAnchor>
  <xdr:twoCellAnchor>
    <xdr:from>
      <xdr:col>9</xdr:col>
      <xdr:colOff>123826</xdr:colOff>
      <xdr:row>185</xdr:row>
      <xdr:rowOff>47624</xdr:rowOff>
    </xdr:from>
    <xdr:to>
      <xdr:col>9</xdr:col>
      <xdr:colOff>457200</xdr:colOff>
      <xdr:row>189</xdr:row>
      <xdr:rowOff>171449</xdr:rowOff>
    </xdr:to>
    <xdr:sp macro="" textlink="">
      <xdr:nvSpPr>
        <xdr:cNvPr id="94" name="Line 35">
          <a:extLst>
            <a:ext uri="{FF2B5EF4-FFF2-40B4-BE49-F238E27FC236}">
              <a16:creationId xmlns:a16="http://schemas.microsoft.com/office/drawing/2014/main" id="{6B0E99D6-B4C7-3161-3F46-744A1EA5D29D}"/>
            </a:ext>
          </a:extLst>
        </xdr:cNvPr>
        <xdr:cNvSpPr>
          <a:spLocks noChangeShapeType="1"/>
        </xdr:cNvSpPr>
      </xdr:nvSpPr>
      <xdr:spPr bwMode="auto">
        <a:xfrm flipV="1">
          <a:off x="5791201" y="22164674"/>
          <a:ext cx="333374" cy="809625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276226</xdr:colOff>
      <xdr:row>183</xdr:row>
      <xdr:rowOff>1</xdr:rowOff>
    </xdr:from>
    <xdr:to>
      <xdr:col>9</xdr:col>
      <xdr:colOff>733426</xdr:colOff>
      <xdr:row>185</xdr:row>
      <xdr:rowOff>47626</xdr:rowOff>
    </xdr:to>
    <xdr:sp macro="" textlink="">
      <xdr:nvSpPr>
        <xdr:cNvPr id="95" name="Text Box 46">
          <a:extLst>
            <a:ext uri="{FF2B5EF4-FFF2-40B4-BE49-F238E27FC236}">
              <a16:creationId xmlns:a16="http://schemas.microsoft.com/office/drawing/2014/main" id="{EAEB45E2-ABF7-9D7E-FF42-A2D196E997E6}"/>
            </a:ext>
          </a:extLst>
        </xdr:cNvPr>
        <xdr:cNvSpPr txBox="1">
          <a:spLocks noChangeArrowheads="1"/>
        </xdr:cNvSpPr>
      </xdr:nvSpPr>
      <xdr:spPr bwMode="auto">
        <a:xfrm>
          <a:off x="5943601" y="21774151"/>
          <a:ext cx="457200" cy="3905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2</xdr:col>
      <xdr:colOff>457200</xdr:colOff>
      <xdr:row>186</xdr:row>
      <xdr:rowOff>57149</xdr:rowOff>
    </xdr:from>
    <xdr:to>
      <xdr:col>3</xdr:col>
      <xdr:colOff>800100</xdr:colOff>
      <xdr:row>187</xdr:row>
      <xdr:rowOff>114300</xdr:rowOff>
    </xdr:to>
    <xdr:sp macro="" textlink="">
      <xdr:nvSpPr>
        <xdr:cNvPr id="96" name="楕円 95">
          <a:extLst>
            <a:ext uri="{FF2B5EF4-FFF2-40B4-BE49-F238E27FC236}">
              <a16:creationId xmlns:a16="http://schemas.microsoft.com/office/drawing/2014/main" id="{C745DA82-E436-3A4A-7B9B-9ECDE0E72B89}"/>
            </a:ext>
          </a:extLst>
        </xdr:cNvPr>
        <xdr:cNvSpPr/>
      </xdr:nvSpPr>
      <xdr:spPr>
        <a:xfrm>
          <a:off x="457200" y="22345649"/>
          <a:ext cx="1152525" cy="228601"/>
        </a:xfrm>
        <a:prstGeom prst="ellipse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257177</xdr:colOff>
      <xdr:row>185</xdr:row>
      <xdr:rowOff>104775</xdr:rowOff>
    </xdr:from>
    <xdr:to>
      <xdr:col>8</xdr:col>
      <xdr:colOff>0</xdr:colOff>
      <xdr:row>189</xdr:row>
      <xdr:rowOff>142875</xdr:rowOff>
    </xdr:to>
    <xdr:sp macro="" textlink="">
      <xdr:nvSpPr>
        <xdr:cNvPr id="97" name="楕円 96">
          <a:extLst>
            <a:ext uri="{FF2B5EF4-FFF2-40B4-BE49-F238E27FC236}">
              <a16:creationId xmlns:a16="http://schemas.microsoft.com/office/drawing/2014/main" id="{D97666C6-C4AA-3FED-D1C3-C037977DCB0F}"/>
            </a:ext>
          </a:extLst>
        </xdr:cNvPr>
        <xdr:cNvSpPr/>
      </xdr:nvSpPr>
      <xdr:spPr>
        <a:xfrm>
          <a:off x="1924052" y="32775525"/>
          <a:ext cx="3790948" cy="7239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自動で表示されます。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257177</xdr:colOff>
      <xdr:row>188</xdr:row>
      <xdr:rowOff>133350</xdr:rowOff>
    </xdr:from>
    <xdr:to>
      <xdr:col>5</xdr:col>
      <xdr:colOff>657227</xdr:colOff>
      <xdr:row>190</xdr:row>
      <xdr:rowOff>85725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953B852A-C75F-40B0-A178-FFE7AC0E50A0}"/>
            </a:ext>
          </a:extLst>
        </xdr:cNvPr>
        <xdr:cNvSpPr/>
      </xdr:nvSpPr>
      <xdr:spPr>
        <a:xfrm>
          <a:off x="1066802" y="22764750"/>
          <a:ext cx="2019300" cy="29527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28576</xdr:colOff>
      <xdr:row>190</xdr:row>
      <xdr:rowOff>85725</xdr:rowOff>
    </xdr:from>
    <xdr:to>
      <xdr:col>4</xdr:col>
      <xdr:colOff>28576</xdr:colOff>
      <xdr:row>192</xdr:row>
      <xdr:rowOff>19050</xdr:rowOff>
    </xdr:to>
    <xdr:cxnSp macro="">
      <xdr:nvCxnSpPr>
        <xdr:cNvPr id="99" name="直線矢印コネクタ 98">
          <a:extLst>
            <a:ext uri="{FF2B5EF4-FFF2-40B4-BE49-F238E27FC236}">
              <a16:creationId xmlns:a16="http://schemas.microsoft.com/office/drawing/2014/main" id="{B64CCDCA-BF3E-4E95-9C2C-4C85AB49014A}"/>
            </a:ext>
          </a:extLst>
        </xdr:cNvPr>
        <xdr:cNvCxnSpPr/>
      </xdr:nvCxnSpPr>
      <xdr:spPr>
        <a:xfrm>
          <a:off x="1647826" y="23060025"/>
          <a:ext cx="0" cy="2762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191</xdr:row>
      <xdr:rowOff>123825</xdr:rowOff>
    </xdr:from>
    <xdr:to>
      <xdr:col>6</xdr:col>
      <xdr:colOff>323850</xdr:colOff>
      <xdr:row>193</xdr:row>
      <xdr:rowOff>152400</xdr:rowOff>
    </xdr:to>
    <xdr:sp macro="" textlink="">
      <xdr:nvSpPr>
        <xdr:cNvPr id="100" name="楕円 99">
          <a:extLst>
            <a:ext uri="{FF2B5EF4-FFF2-40B4-BE49-F238E27FC236}">
              <a16:creationId xmlns:a16="http://schemas.microsoft.com/office/drawing/2014/main" id="{133750AC-76B1-4049-89FD-BC9916177534}"/>
            </a:ext>
          </a:extLst>
        </xdr:cNvPr>
        <xdr:cNvSpPr/>
      </xdr:nvSpPr>
      <xdr:spPr>
        <a:xfrm>
          <a:off x="1038225" y="23269575"/>
          <a:ext cx="25241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10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4</xdr:col>
      <xdr:colOff>352425</xdr:colOff>
      <xdr:row>195</xdr:row>
      <xdr:rowOff>152399</xdr:rowOff>
    </xdr:from>
    <xdr:to>
      <xdr:col>6</xdr:col>
      <xdr:colOff>19051</xdr:colOff>
      <xdr:row>197</xdr:row>
      <xdr:rowOff>47624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4518D9A8-CDE5-4F0C-86BA-8E01EE9B8F24}"/>
            </a:ext>
          </a:extLst>
        </xdr:cNvPr>
        <xdr:cNvSpPr/>
      </xdr:nvSpPr>
      <xdr:spPr>
        <a:xfrm>
          <a:off x="1971675" y="23983949"/>
          <a:ext cx="1285876" cy="23812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695325</xdr:colOff>
      <xdr:row>197</xdr:row>
      <xdr:rowOff>47625</xdr:rowOff>
    </xdr:from>
    <xdr:to>
      <xdr:col>4</xdr:col>
      <xdr:colOff>695325</xdr:colOff>
      <xdr:row>198</xdr:row>
      <xdr:rowOff>114300</xdr:rowOff>
    </xdr:to>
    <xdr:cxnSp macro="">
      <xdr:nvCxnSpPr>
        <xdr:cNvPr id="102" name="直線矢印コネクタ 101">
          <a:extLst>
            <a:ext uri="{FF2B5EF4-FFF2-40B4-BE49-F238E27FC236}">
              <a16:creationId xmlns:a16="http://schemas.microsoft.com/office/drawing/2014/main" id="{FE99F684-279A-482C-8AD6-13C6CBE50DA0}"/>
            </a:ext>
          </a:extLst>
        </xdr:cNvPr>
        <xdr:cNvCxnSpPr/>
      </xdr:nvCxnSpPr>
      <xdr:spPr>
        <a:xfrm>
          <a:off x="2314575" y="24222075"/>
          <a:ext cx="0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447674</xdr:colOff>
      <xdr:row>197</xdr:row>
      <xdr:rowOff>114300</xdr:rowOff>
    </xdr:from>
    <xdr:to>
      <xdr:col>7</xdr:col>
      <xdr:colOff>571500</xdr:colOff>
      <xdr:row>204</xdr:row>
      <xdr:rowOff>123825</xdr:rowOff>
    </xdr:to>
    <xdr:sp macro="" textlink="">
      <xdr:nvSpPr>
        <xdr:cNvPr id="103" name="楕円 102">
          <a:extLst>
            <a:ext uri="{FF2B5EF4-FFF2-40B4-BE49-F238E27FC236}">
              <a16:creationId xmlns:a16="http://schemas.microsoft.com/office/drawing/2014/main" id="{347FB894-FAC3-4202-8C04-8BAEF9371926}"/>
            </a:ext>
          </a:extLst>
        </xdr:cNvPr>
        <xdr:cNvSpPr/>
      </xdr:nvSpPr>
      <xdr:spPr>
        <a:xfrm>
          <a:off x="1257299" y="24288750"/>
          <a:ext cx="3362326" cy="12096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該当金額を数字のみ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1210640000</a:t>
          </a:r>
        </a:p>
        <a:p>
          <a:pPr algn="l"/>
          <a:endParaRPr kumimoji="1" lang="en-US" altLang="ja-JP" sz="1200" b="0" cap="none" spc="0">
            <a:ln w="0"/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6</xdr:col>
      <xdr:colOff>352426</xdr:colOff>
      <xdr:row>195</xdr:row>
      <xdr:rowOff>161924</xdr:rowOff>
    </xdr:from>
    <xdr:to>
      <xdr:col>7</xdr:col>
      <xdr:colOff>685801</xdr:colOff>
      <xdr:row>197</xdr:row>
      <xdr:rowOff>57149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BC6A4BDC-3F96-7F8A-E19B-81333366BDB9}"/>
            </a:ext>
          </a:extLst>
        </xdr:cNvPr>
        <xdr:cNvSpPr/>
      </xdr:nvSpPr>
      <xdr:spPr>
        <a:xfrm>
          <a:off x="3590926" y="23993474"/>
          <a:ext cx="1143000" cy="2381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628650</xdr:colOff>
      <xdr:row>200</xdr:row>
      <xdr:rowOff>95250</xdr:rowOff>
    </xdr:from>
    <xdr:to>
      <xdr:col>8</xdr:col>
      <xdr:colOff>142875</xdr:colOff>
      <xdr:row>200</xdr:row>
      <xdr:rowOff>104775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FB62B44D-5472-7362-5E14-940320C82006}"/>
            </a:ext>
          </a:extLst>
        </xdr:cNvPr>
        <xdr:cNvCxnSpPr/>
      </xdr:nvCxnSpPr>
      <xdr:spPr>
        <a:xfrm>
          <a:off x="4676775" y="24784050"/>
          <a:ext cx="323850" cy="95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197</xdr:row>
      <xdr:rowOff>47623</xdr:rowOff>
    </xdr:from>
    <xdr:to>
      <xdr:col>10</xdr:col>
      <xdr:colOff>609600</xdr:colOff>
      <xdr:row>208</xdr:row>
      <xdr:rowOff>104774</xdr:rowOff>
    </xdr:to>
    <xdr:sp macro="" textlink="">
      <xdr:nvSpPr>
        <xdr:cNvPr id="111" name="楕円 110">
          <a:extLst>
            <a:ext uri="{FF2B5EF4-FFF2-40B4-BE49-F238E27FC236}">
              <a16:creationId xmlns:a16="http://schemas.microsoft.com/office/drawing/2014/main" id="{B0CAD8AC-332D-9767-6BC2-63206F5BB92A}"/>
            </a:ext>
          </a:extLst>
        </xdr:cNvPr>
        <xdr:cNvSpPr/>
      </xdr:nvSpPr>
      <xdr:spPr>
        <a:xfrm>
          <a:off x="4562475" y="24222073"/>
          <a:ext cx="2524125" cy="1943101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自動で表示されます。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営業所ごとの消費税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及び請求金額が合計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表の数字と相違がない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か確認してください。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6</xdr:col>
      <xdr:colOff>552449</xdr:colOff>
      <xdr:row>75</xdr:row>
      <xdr:rowOff>161925</xdr:rowOff>
    </xdr:from>
    <xdr:to>
      <xdr:col>9</xdr:col>
      <xdr:colOff>1104899</xdr:colOff>
      <xdr:row>78</xdr:row>
      <xdr:rowOff>19050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8CAB6523-BA03-9AF3-6470-BDA3F7C65E0B}"/>
            </a:ext>
          </a:extLst>
        </xdr:cNvPr>
        <xdr:cNvSpPr/>
      </xdr:nvSpPr>
      <xdr:spPr>
        <a:xfrm>
          <a:off x="4648199" y="12896850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219075</xdr:colOff>
      <xdr:row>156</xdr:row>
      <xdr:rowOff>152400</xdr:rowOff>
    </xdr:from>
    <xdr:to>
      <xdr:col>10</xdr:col>
      <xdr:colOff>276225</xdr:colOff>
      <xdr:row>165</xdr:row>
      <xdr:rowOff>123825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52F9EC25-998A-4FA0-BAC5-06EBCD18E398}"/>
            </a:ext>
          </a:extLst>
        </xdr:cNvPr>
        <xdr:cNvSpPr/>
      </xdr:nvSpPr>
      <xdr:spPr>
        <a:xfrm>
          <a:off x="1885950" y="27632025"/>
          <a:ext cx="6181725" cy="1514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頁目の請求合計表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(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営業所控）は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頁目と一緒に送付してください。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3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頁目の（取引先控）は御社の控えとなります。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428625</xdr:colOff>
      <xdr:row>208</xdr:row>
      <xdr:rowOff>38100</xdr:rowOff>
    </xdr:from>
    <xdr:to>
      <xdr:col>9</xdr:col>
      <xdr:colOff>104776</xdr:colOff>
      <xdr:row>217</xdr:row>
      <xdr:rowOff>9525</xdr:rowOff>
    </xdr:to>
    <xdr:sp macro="" textlink="">
      <xdr:nvSpPr>
        <xdr:cNvPr id="53" name="楕円 52">
          <a:extLst>
            <a:ext uri="{FF2B5EF4-FFF2-40B4-BE49-F238E27FC236}">
              <a16:creationId xmlns:a16="http://schemas.microsoft.com/office/drawing/2014/main" id="{31ACFAC0-1C4A-9615-023E-307872735F1F}"/>
            </a:ext>
          </a:extLst>
        </xdr:cNvPr>
        <xdr:cNvSpPr/>
      </xdr:nvSpPr>
      <xdr:spPr>
        <a:xfrm>
          <a:off x="1238250" y="26098500"/>
          <a:ext cx="4533901" cy="1514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頁目の総括表は本社に送付してください。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頁目の（取引先控）は御社の控えとなります。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247650</xdr:colOff>
      <xdr:row>195</xdr:row>
      <xdr:rowOff>161924</xdr:rowOff>
    </xdr:from>
    <xdr:to>
      <xdr:col>9</xdr:col>
      <xdr:colOff>733426</xdr:colOff>
      <xdr:row>197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BC1BA27-3732-98E4-3ABB-C7345FD3A679}"/>
            </a:ext>
          </a:extLst>
        </xdr:cNvPr>
        <xdr:cNvSpPr/>
      </xdr:nvSpPr>
      <xdr:spPr>
        <a:xfrm>
          <a:off x="5105400" y="23993474"/>
          <a:ext cx="1295401" cy="2381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257175</xdr:colOff>
      <xdr:row>205</xdr:row>
      <xdr:rowOff>66674</xdr:rowOff>
    </xdr:from>
    <xdr:to>
      <xdr:col>9</xdr:col>
      <xdr:colOff>742951</xdr:colOff>
      <xdr:row>206</xdr:row>
      <xdr:rowOff>133349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A5561DC4-CE94-D06A-D11A-F634189B1AA0}"/>
            </a:ext>
          </a:extLst>
        </xdr:cNvPr>
        <xdr:cNvSpPr/>
      </xdr:nvSpPr>
      <xdr:spPr>
        <a:xfrm>
          <a:off x="5114925" y="25612724"/>
          <a:ext cx="1295401" cy="2381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390526</xdr:colOff>
      <xdr:row>205</xdr:row>
      <xdr:rowOff>76199</xdr:rowOff>
    </xdr:from>
    <xdr:to>
      <xdr:col>7</xdr:col>
      <xdr:colOff>723901</xdr:colOff>
      <xdr:row>206</xdr:row>
      <xdr:rowOff>142874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70B8159D-5871-CBFD-9930-D32982C61CF9}"/>
            </a:ext>
          </a:extLst>
        </xdr:cNvPr>
        <xdr:cNvSpPr/>
      </xdr:nvSpPr>
      <xdr:spPr>
        <a:xfrm>
          <a:off x="3629026" y="25622249"/>
          <a:ext cx="1143000" cy="2381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380999</xdr:colOff>
      <xdr:row>205</xdr:row>
      <xdr:rowOff>85724</xdr:rowOff>
    </xdr:from>
    <xdr:to>
      <xdr:col>6</xdr:col>
      <xdr:colOff>19050</xdr:colOff>
      <xdr:row>206</xdr:row>
      <xdr:rowOff>152399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CEB5F4FD-FE68-4F48-6BAC-55CA3087402E}"/>
            </a:ext>
          </a:extLst>
        </xdr:cNvPr>
        <xdr:cNvSpPr/>
      </xdr:nvSpPr>
      <xdr:spPr>
        <a:xfrm>
          <a:off x="2000249" y="25631774"/>
          <a:ext cx="1257301" cy="2381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276226</xdr:colOff>
      <xdr:row>199</xdr:row>
      <xdr:rowOff>171449</xdr:rowOff>
    </xdr:from>
    <xdr:to>
      <xdr:col>7</xdr:col>
      <xdr:colOff>609601</xdr:colOff>
      <xdr:row>201</xdr:row>
      <xdr:rowOff>66674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BB73B9E9-87E4-D662-54A7-0761D3793482}"/>
            </a:ext>
          </a:extLst>
        </xdr:cNvPr>
        <xdr:cNvSpPr/>
      </xdr:nvSpPr>
      <xdr:spPr>
        <a:xfrm>
          <a:off x="3514726" y="24688799"/>
          <a:ext cx="1143000" cy="2381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19050</xdr:colOff>
      <xdr:row>0</xdr:row>
      <xdr:rowOff>142874</xdr:rowOff>
    </xdr:from>
    <xdr:to>
      <xdr:col>10</xdr:col>
      <xdr:colOff>161925</xdr:colOff>
      <xdr:row>47</xdr:row>
      <xdr:rowOff>1332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DD72EDF7-CED1-4A06-E817-35104BDB93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2874"/>
          <a:ext cx="7077075" cy="791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142874</xdr:colOff>
      <xdr:row>1</xdr:row>
      <xdr:rowOff>47625</xdr:rowOff>
    </xdr:from>
    <xdr:to>
      <xdr:col>9</xdr:col>
      <xdr:colOff>1238250</xdr:colOff>
      <xdr:row>55</xdr:row>
      <xdr:rowOff>28575</xdr:rowOff>
    </xdr:to>
    <xdr:sp macro="" textlink="">
      <xdr:nvSpPr>
        <xdr:cNvPr id="48" name="四角形: 角を丸くする 47">
          <a:extLst>
            <a:ext uri="{FF2B5EF4-FFF2-40B4-BE49-F238E27FC236}">
              <a16:creationId xmlns:a16="http://schemas.microsoft.com/office/drawing/2014/main" id="{9AFF8A93-290C-210B-D009-A79C766EFEA6}"/>
            </a:ext>
          </a:extLst>
        </xdr:cNvPr>
        <xdr:cNvSpPr/>
      </xdr:nvSpPr>
      <xdr:spPr>
        <a:xfrm>
          <a:off x="142874" y="47625"/>
          <a:ext cx="6762751" cy="78676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228600</xdr:colOff>
      <xdr:row>28</xdr:row>
      <xdr:rowOff>133349</xdr:rowOff>
    </xdr:from>
    <xdr:to>
      <xdr:col>11</xdr:col>
      <xdr:colOff>180975</xdr:colOff>
      <xdr:row>61</xdr:row>
      <xdr:rowOff>0</xdr:rowOff>
    </xdr:to>
    <xdr:sp macro="" textlink="">
      <xdr:nvSpPr>
        <xdr:cNvPr id="65" name="楕円 64">
          <a:extLst>
            <a:ext uri="{FF2B5EF4-FFF2-40B4-BE49-F238E27FC236}">
              <a16:creationId xmlns:a16="http://schemas.microsoft.com/office/drawing/2014/main" id="{F78F4A3A-0F73-48D1-9A3F-C9D7F9AA1207}"/>
            </a:ext>
          </a:extLst>
        </xdr:cNvPr>
        <xdr:cNvSpPr/>
      </xdr:nvSpPr>
      <xdr:spPr>
        <a:xfrm>
          <a:off x="228600" y="4933949"/>
          <a:ext cx="8553450" cy="5400676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bIns="216000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①会社名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会社名を入力してください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②会社名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  →　支店名、営業所名等を入力してください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③郵便番号　→　ハイフンなしで数字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7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桁で入力してください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④住所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住所を入力してください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⑤住所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ビル等を入力してください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⑥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TEL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・⑦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FAX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それぞれハイフンをつけて入力してください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⑧取引先コード　→　弊社より取得の取引先コードを数字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5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桁で入力してください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　　　　　　　　　　　　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00001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のように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で始まる数字の場合は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を除いた数字で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　　　　　　　　　　　　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　　　　　　　　　　　　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00001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の場合は 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、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00104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の場合は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104</a:t>
          </a: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⑨登録番号　→　適格請求書発行事業者の登録番号を入力してください</a:t>
          </a:r>
          <a:endParaRPr lang="ja-JP" altLang="ja-JP" sz="1050">
            <a:effectLst/>
          </a:endParaRPr>
        </a:p>
        <a:p>
          <a:pPr algn="l"/>
          <a:endParaRPr kumimoji="1" lang="en-US" altLang="ja-JP" sz="1050" b="0" cap="none" spc="0">
            <a:ln w="0"/>
            <a:solidFill>
              <a:sysClr val="windowText" lastClr="000000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⑨登録番号　→　適格請求書発行事業者の登録番号を入力してください</a:t>
          </a:r>
          <a:endParaRPr lang="ja-JP" altLang="ja-JP" sz="1050">
            <a:effectLst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⑨登録番号　→　適格請求書発行事業者の登録番号を入力してください</a:t>
          </a:r>
          <a:endParaRPr lang="ja-JP" altLang="ja-JP" sz="1050">
            <a:effectLst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600075</xdr:colOff>
      <xdr:row>8</xdr:row>
      <xdr:rowOff>123825</xdr:rowOff>
    </xdr:to>
    <xdr:sp macro="" textlink="">
      <xdr:nvSpPr>
        <xdr:cNvPr id="66" name="楕円 65">
          <a:extLst>
            <a:ext uri="{FF2B5EF4-FFF2-40B4-BE49-F238E27FC236}">
              <a16:creationId xmlns:a16="http://schemas.microsoft.com/office/drawing/2014/main" id="{76C8FE09-4269-4A2C-8C57-F85D92633097}"/>
            </a:ext>
          </a:extLst>
        </xdr:cNvPr>
        <xdr:cNvSpPr/>
      </xdr:nvSpPr>
      <xdr:spPr>
        <a:xfrm>
          <a:off x="0" y="0"/>
          <a:ext cx="7124700" cy="149542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ysClr val="windowText" lastClr="000000"/>
              </a:solidFill>
              <a:effectLst/>
            </a:rPr>
            <a:t>＜会社名等登録＞</a:t>
          </a:r>
          <a:endParaRPr kumimoji="1" lang="en-US" altLang="ja-JP" sz="1600" b="1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0">
              <a:solidFill>
                <a:sysClr val="windowText" lastClr="000000"/>
              </a:solidFill>
              <a:effectLst/>
            </a:rPr>
            <a:t>　　会社名、住所等をはじめに一度登録していただくと、請求書に毎回直接入力</a:t>
          </a:r>
          <a:endParaRPr kumimoji="1" lang="en-US" altLang="ja-JP" sz="1050" b="0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0">
              <a:solidFill>
                <a:sysClr val="windowText" lastClr="000000"/>
              </a:solidFill>
              <a:effectLst/>
            </a:rPr>
            <a:t>　　しなくても自動で表示されます。</a:t>
          </a:r>
          <a:endParaRPr kumimoji="1" lang="en-US" altLang="ja-JP" sz="1050" b="0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050" b="0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0">
              <a:solidFill>
                <a:sysClr val="windowText" lastClr="000000"/>
              </a:solidFill>
              <a:effectLst/>
            </a:rPr>
            <a:t>　</a:t>
          </a:r>
        </a:p>
      </xdr:txBody>
    </xdr:sp>
    <xdr:clientData/>
  </xdr:twoCellAnchor>
  <xdr:twoCellAnchor>
    <xdr:from>
      <xdr:col>1</xdr:col>
      <xdr:colOff>152400</xdr:colOff>
      <xdr:row>25</xdr:row>
      <xdr:rowOff>142875</xdr:rowOff>
    </xdr:from>
    <xdr:to>
      <xdr:col>5</xdr:col>
      <xdr:colOff>133351</xdr:colOff>
      <xdr:row>32</xdr:row>
      <xdr:rowOff>28575</xdr:rowOff>
    </xdr:to>
    <xdr:sp macro="" textlink="">
      <xdr:nvSpPr>
        <xdr:cNvPr id="67" name="楕円 66">
          <a:extLst>
            <a:ext uri="{FF2B5EF4-FFF2-40B4-BE49-F238E27FC236}">
              <a16:creationId xmlns:a16="http://schemas.microsoft.com/office/drawing/2014/main" id="{2CE88D45-3444-4F4F-8051-40F060087E3D}"/>
            </a:ext>
          </a:extLst>
        </xdr:cNvPr>
        <xdr:cNvSpPr/>
      </xdr:nvSpPr>
      <xdr:spPr>
        <a:xfrm>
          <a:off x="581025" y="4429125"/>
          <a:ext cx="2838451" cy="108585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ysClr val="windowText" lastClr="000000"/>
              </a:solidFill>
              <a:effectLst/>
              <a:latin typeface="+mj-ea"/>
              <a:ea typeface="+mj-ea"/>
            </a:rPr>
            <a:t>右記のサンプルを参考に</a:t>
          </a:r>
          <a:endParaRPr kumimoji="1" lang="en-US" altLang="ja-JP" sz="1050" b="0" cap="none" spc="0">
            <a:ln w="0"/>
            <a:solidFill>
              <a:sysClr val="windowText" lastClr="00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  <a:effectLst/>
              <a:latin typeface="+mj-ea"/>
              <a:ea typeface="+mj-ea"/>
            </a:rPr>
            <a:t>緑の欄に入力してください。</a:t>
          </a:r>
        </a:p>
      </xdr:txBody>
    </xdr:sp>
    <xdr:clientData/>
  </xdr:twoCellAnchor>
  <xdr:twoCellAnchor>
    <xdr:from>
      <xdr:col>5</xdr:col>
      <xdr:colOff>485775</xdr:colOff>
      <xdr:row>6</xdr:row>
      <xdr:rowOff>38100</xdr:rowOff>
    </xdr:from>
    <xdr:to>
      <xdr:col>6</xdr:col>
      <xdr:colOff>323850</xdr:colOff>
      <xdr:row>8</xdr:row>
      <xdr:rowOff>66675</xdr:rowOff>
    </xdr:to>
    <xdr:sp macro="" textlink="">
      <xdr:nvSpPr>
        <xdr:cNvPr id="68" name="楕円 67">
          <a:extLst>
            <a:ext uri="{FF2B5EF4-FFF2-40B4-BE49-F238E27FC236}">
              <a16:creationId xmlns:a16="http://schemas.microsoft.com/office/drawing/2014/main" id="{E2D482F8-52C4-4230-A23A-17F24D7C6DE6}"/>
            </a:ext>
          </a:extLst>
        </xdr:cNvPr>
        <xdr:cNvSpPr/>
      </xdr:nvSpPr>
      <xdr:spPr>
        <a:xfrm>
          <a:off x="3771900" y="106680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①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476250</xdr:colOff>
      <xdr:row>7</xdr:row>
      <xdr:rowOff>123825</xdr:rowOff>
    </xdr:from>
    <xdr:to>
      <xdr:col>6</xdr:col>
      <xdr:colOff>314325</xdr:colOff>
      <xdr:row>9</xdr:row>
      <xdr:rowOff>152400</xdr:rowOff>
    </xdr:to>
    <xdr:sp macro="" textlink="">
      <xdr:nvSpPr>
        <xdr:cNvPr id="69" name="楕円 68">
          <a:extLst>
            <a:ext uri="{FF2B5EF4-FFF2-40B4-BE49-F238E27FC236}">
              <a16:creationId xmlns:a16="http://schemas.microsoft.com/office/drawing/2014/main" id="{EB283C76-FD0B-29BD-BFE8-3D353C263B58}"/>
            </a:ext>
          </a:extLst>
        </xdr:cNvPr>
        <xdr:cNvSpPr/>
      </xdr:nvSpPr>
      <xdr:spPr>
        <a:xfrm>
          <a:off x="3762375" y="13239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②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466725</xdr:colOff>
      <xdr:row>9</xdr:row>
      <xdr:rowOff>28575</xdr:rowOff>
    </xdr:from>
    <xdr:to>
      <xdr:col>6</xdr:col>
      <xdr:colOff>304800</xdr:colOff>
      <xdr:row>11</xdr:row>
      <xdr:rowOff>57150</xdr:rowOff>
    </xdr:to>
    <xdr:sp macro="" textlink="">
      <xdr:nvSpPr>
        <xdr:cNvPr id="73" name="楕円 72">
          <a:extLst>
            <a:ext uri="{FF2B5EF4-FFF2-40B4-BE49-F238E27FC236}">
              <a16:creationId xmlns:a16="http://schemas.microsoft.com/office/drawing/2014/main" id="{57E7E582-23BA-7DBE-F068-AF9FDB902A70}"/>
            </a:ext>
          </a:extLst>
        </xdr:cNvPr>
        <xdr:cNvSpPr/>
      </xdr:nvSpPr>
      <xdr:spPr>
        <a:xfrm>
          <a:off x="3752850" y="15716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③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485775</xdr:colOff>
      <xdr:row>10</xdr:row>
      <xdr:rowOff>85725</xdr:rowOff>
    </xdr:from>
    <xdr:to>
      <xdr:col>6</xdr:col>
      <xdr:colOff>323850</xdr:colOff>
      <xdr:row>12</xdr:row>
      <xdr:rowOff>114300</xdr:rowOff>
    </xdr:to>
    <xdr:sp macro="" textlink="">
      <xdr:nvSpPr>
        <xdr:cNvPr id="74" name="楕円 73">
          <a:extLst>
            <a:ext uri="{FF2B5EF4-FFF2-40B4-BE49-F238E27FC236}">
              <a16:creationId xmlns:a16="http://schemas.microsoft.com/office/drawing/2014/main" id="{B1868F3A-68A9-D7C0-9018-45B6785330E7}"/>
            </a:ext>
          </a:extLst>
        </xdr:cNvPr>
        <xdr:cNvSpPr/>
      </xdr:nvSpPr>
      <xdr:spPr>
        <a:xfrm>
          <a:off x="3771900" y="18002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④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485775</xdr:colOff>
      <xdr:row>12</xdr:row>
      <xdr:rowOff>0</xdr:rowOff>
    </xdr:from>
    <xdr:to>
      <xdr:col>6</xdr:col>
      <xdr:colOff>323850</xdr:colOff>
      <xdr:row>14</xdr:row>
      <xdr:rowOff>28575</xdr:rowOff>
    </xdr:to>
    <xdr:sp macro="" textlink="">
      <xdr:nvSpPr>
        <xdr:cNvPr id="75" name="楕円 74">
          <a:extLst>
            <a:ext uri="{FF2B5EF4-FFF2-40B4-BE49-F238E27FC236}">
              <a16:creationId xmlns:a16="http://schemas.microsoft.com/office/drawing/2014/main" id="{332D52A4-D9F2-2D95-E38C-79D89208D464}"/>
            </a:ext>
          </a:extLst>
        </xdr:cNvPr>
        <xdr:cNvSpPr/>
      </xdr:nvSpPr>
      <xdr:spPr>
        <a:xfrm>
          <a:off x="3771900" y="205740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⑤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104775</xdr:colOff>
      <xdr:row>13</xdr:row>
      <xdr:rowOff>47625</xdr:rowOff>
    </xdr:from>
    <xdr:to>
      <xdr:col>6</xdr:col>
      <xdr:colOff>752475</xdr:colOff>
      <xdr:row>15</xdr:row>
      <xdr:rowOff>76200</xdr:rowOff>
    </xdr:to>
    <xdr:sp macro="" textlink="">
      <xdr:nvSpPr>
        <xdr:cNvPr id="76" name="楕円 75">
          <a:extLst>
            <a:ext uri="{FF2B5EF4-FFF2-40B4-BE49-F238E27FC236}">
              <a16:creationId xmlns:a16="http://schemas.microsoft.com/office/drawing/2014/main" id="{C7D66F76-DDD6-68B3-45F1-C0717306D20D}"/>
            </a:ext>
          </a:extLst>
        </xdr:cNvPr>
        <xdr:cNvSpPr/>
      </xdr:nvSpPr>
      <xdr:spPr>
        <a:xfrm>
          <a:off x="4200525" y="22764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⑥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123825</xdr:colOff>
      <xdr:row>13</xdr:row>
      <xdr:rowOff>104775</xdr:rowOff>
    </xdr:from>
    <xdr:to>
      <xdr:col>8</xdr:col>
      <xdr:colOff>771525</xdr:colOff>
      <xdr:row>15</xdr:row>
      <xdr:rowOff>133350</xdr:rowOff>
    </xdr:to>
    <xdr:sp macro="" textlink="">
      <xdr:nvSpPr>
        <xdr:cNvPr id="77" name="楕円 76">
          <a:extLst>
            <a:ext uri="{FF2B5EF4-FFF2-40B4-BE49-F238E27FC236}">
              <a16:creationId xmlns:a16="http://schemas.microsoft.com/office/drawing/2014/main" id="{055868D4-7A76-3CAC-11FC-BA8720381C24}"/>
            </a:ext>
          </a:extLst>
        </xdr:cNvPr>
        <xdr:cNvSpPr/>
      </xdr:nvSpPr>
      <xdr:spPr>
        <a:xfrm>
          <a:off x="5838825" y="23336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⑦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514350</xdr:colOff>
      <xdr:row>14</xdr:row>
      <xdr:rowOff>142875</xdr:rowOff>
    </xdr:from>
    <xdr:to>
      <xdr:col>6</xdr:col>
      <xdr:colOff>352425</xdr:colOff>
      <xdr:row>17</xdr:row>
      <xdr:rowOff>0</xdr:rowOff>
    </xdr:to>
    <xdr:sp macro="" textlink="">
      <xdr:nvSpPr>
        <xdr:cNvPr id="78" name="楕円 77">
          <a:extLst>
            <a:ext uri="{FF2B5EF4-FFF2-40B4-BE49-F238E27FC236}">
              <a16:creationId xmlns:a16="http://schemas.microsoft.com/office/drawing/2014/main" id="{4B0892D5-6AD6-8EFB-5F22-DA824F3867F1}"/>
            </a:ext>
          </a:extLst>
        </xdr:cNvPr>
        <xdr:cNvSpPr/>
      </xdr:nvSpPr>
      <xdr:spPr>
        <a:xfrm>
          <a:off x="3800475" y="25431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⑧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523875</xdr:colOff>
      <xdr:row>16</xdr:row>
      <xdr:rowOff>57150</xdr:rowOff>
    </xdr:from>
    <xdr:to>
      <xdr:col>6</xdr:col>
      <xdr:colOff>361950</xdr:colOff>
      <xdr:row>18</xdr:row>
      <xdr:rowOff>85725</xdr:rowOff>
    </xdr:to>
    <xdr:sp macro="" textlink="">
      <xdr:nvSpPr>
        <xdr:cNvPr id="79" name="楕円 78">
          <a:extLst>
            <a:ext uri="{FF2B5EF4-FFF2-40B4-BE49-F238E27FC236}">
              <a16:creationId xmlns:a16="http://schemas.microsoft.com/office/drawing/2014/main" id="{FED8176A-7DE9-80F8-4466-551D7AABFDEE}"/>
            </a:ext>
          </a:extLst>
        </xdr:cNvPr>
        <xdr:cNvSpPr/>
      </xdr:nvSpPr>
      <xdr:spPr>
        <a:xfrm>
          <a:off x="3810000" y="280035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⑨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209550</xdr:colOff>
      <xdr:row>49</xdr:row>
      <xdr:rowOff>152400</xdr:rowOff>
    </xdr:from>
    <xdr:to>
      <xdr:col>11</xdr:col>
      <xdr:colOff>161925</xdr:colOff>
      <xdr:row>66</xdr:row>
      <xdr:rowOff>47625</xdr:rowOff>
    </xdr:to>
    <xdr:sp macro="" textlink="">
      <xdr:nvSpPr>
        <xdr:cNvPr id="80" name="楕円 79">
          <a:extLst>
            <a:ext uri="{FF2B5EF4-FFF2-40B4-BE49-F238E27FC236}">
              <a16:creationId xmlns:a16="http://schemas.microsoft.com/office/drawing/2014/main" id="{DB9DB4F8-729E-4165-8B5D-635B1E1298E0}"/>
            </a:ext>
          </a:extLst>
        </xdr:cNvPr>
        <xdr:cNvSpPr/>
      </xdr:nvSpPr>
      <xdr:spPr>
        <a:xfrm>
          <a:off x="209550" y="8553450"/>
          <a:ext cx="8553450" cy="268605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bIns="216000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⑨登録番号　→　適格請求書発行事業者の登録番号を入力してください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523874</xdr:colOff>
      <xdr:row>92</xdr:row>
      <xdr:rowOff>161925</xdr:rowOff>
    </xdr:from>
    <xdr:to>
      <xdr:col>9</xdr:col>
      <xdr:colOff>619124</xdr:colOff>
      <xdr:row>93</xdr:row>
      <xdr:rowOff>161925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2C240FC3-CC6B-03BC-A4CE-E34A0B479D0F}"/>
            </a:ext>
          </a:extLst>
        </xdr:cNvPr>
        <xdr:cNvSpPr/>
      </xdr:nvSpPr>
      <xdr:spPr>
        <a:xfrm>
          <a:off x="6238874" y="16030575"/>
          <a:ext cx="904875" cy="17145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666749</xdr:colOff>
      <xdr:row>79</xdr:row>
      <xdr:rowOff>95251</xdr:rowOff>
    </xdr:from>
    <xdr:to>
      <xdr:col>8</xdr:col>
      <xdr:colOff>504825</xdr:colOff>
      <xdr:row>92</xdr:row>
      <xdr:rowOff>133351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E312AA2B-FF92-6FDA-F4F2-DA601D7DEC88}"/>
            </a:ext>
          </a:extLst>
        </xdr:cNvPr>
        <xdr:cNvSpPr/>
      </xdr:nvSpPr>
      <xdr:spPr>
        <a:xfrm>
          <a:off x="5572124" y="13735051"/>
          <a:ext cx="647701" cy="2266950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514349</xdr:colOff>
      <xdr:row>79</xdr:row>
      <xdr:rowOff>57150</xdr:rowOff>
    </xdr:from>
    <xdr:to>
      <xdr:col>7</xdr:col>
      <xdr:colOff>342899</xdr:colOff>
      <xdr:row>82</xdr:row>
      <xdr:rowOff>57150</xdr:rowOff>
    </xdr:to>
    <xdr:sp macro="" textlink="">
      <xdr:nvSpPr>
        <xdr:cNvPr id="130" name="Line 35">
          <a:extLst>
            <a:ext uri="{FF2B5EF4-FFF2-40B4-BE49-F238E27FC236}">
              <a16:creationId xmlns:a16="http://schemas.microsoft.com/office/drawing/2014/main" id="{833CEAEE-1FDD-8AE7-39F0-BECFAFA21204}"/>
            </a:ext>
          </a:extLst>
        </xdr:cNvPr>
        <xdr:cNvSpPr>
          <a:spLocks noChangeShapeType="1"/>
        </xdr:cNvSpPr>
      </xdr:nvSpPr>
      <xdr:spPr bwMode="auto">
        <a:xfrm flipH="1">
          <a:off x="4610099" y="13477875"/>
          <a:ext cx="638175" cy="51435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590550</xdr:colOff>
      <xdr:row>89</xdr:row>
      <xdr:rowOff>114300</xdr:rowOff>
    </xdr:from>
    <xdr:to>
      <xdr:col>7</xdr:col>
      <xdr:colOff>66675</xdr:colOff>
      <xdr:row>93</xdr:row>
      <xdr:rowOff>28575</xdr:rowOff>
    </xdr:to>
    <xdr:sp macro="" textlink="">
      <xdr:nvSpPr>
        <xdr:cNvPr id="131" name="Line 35">
          <a:extLst>
            <a:ext uri="{FF2B5EF4-FFF2-40B4-BE49-F238E27FC236}">
              <a16:creationId xmlns:a16="http://schemas.microsoft.com/office/drawing/2014/main" id="{0394D19F-306D-E408-3873-B4BB88EEBCB0}"/>
            </a:ext>
          </a:extLst>
        </xdr:cNvPr>
        <xdr:cNvSpPr>
          <a:spLocks noChangeShapeType="1"/>
        </xdr:cNvSpPr>
      </xdr:nvSpPr>
      <xdr:spPr bwMode="auto">
        <a:xfrm flipH="1">
          <a:off x="4686300" y="15249525"/>
          <a:ext cx="285750" cy="600075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476249</xdr:colOff>
      <xdr:row>93</xdr:row>
      <xdr:rowOff>85725</xdr:rowOff>
    </xdr:from>
    <xdr:to>
      <xdr:col>10</xdr:col>
      <xdr:colOff>571499</xdr:colOff>
      <xdr:row>95</xdr:row>
      <xdr:rowOff>114300</xdr:rowOff>
    </xdr:to>
    <xdr:sp macro="" textlink="">
      <xdr:nvSpPr>
        <xdr:cNvPr id="132" name="楕円 131">
          <a:extLst>
            <a:ext uri="{FF2B5EF4-FFF2-40B4-BE49-F238E27FC236}">
              <a16:creationId xmlns:a16="http://schemas.microsoft.com/office/drawing/2014/main" id="{844387F0-212C-59F4-ABEA-8C7647864722}"/>
            </a:ext>
          </a:extLst>
        </xdr:cNvPr>
        <xdr:cNvSpPr/>
      </xdr:nvSpPr>
      <xdr:spPr>
        <a:xfrm>
          <a:off x="5381624" y="15906750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2</xdr:col>
      <xdr:colOff>695324</xdr:colOff>
      <xdr:row>96</xdr:row>
      <xdr:rowOff>76199</xdr:rowOff>
    </xdr:from>
    <xdr:to>
      <xdr:col>3</xdr:col>
      <xdr:colOff>381000</xdr:colOff>
      <xdr:row>105</xdr:row>
      <xdr:rowOff>38100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487016A8-B224-4CCE-CDF9-97829C049DA5}"/>
            </a:ext>
          </a:extLst>
        </xdr:cNvPr>
        <xdr:cNvSpPr/>
      </xdr:nvSpPr>
      <xdr:spPr>
        <a:xfrm>
          <a:off x="1552574" y="16630649"/>
          <a:ext cx="495301" cy="2076451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476249</xdr:colOff>
      <xdr:row>105</xdr:row>
      <xdr:rowOff>133350</xdr:rowOff>
    </xdr:from>
    <xdr:to>
      <xdr:col>9</xdr:col>
      <xdr:colOff>571499</xdr:colOff>
      <xdr:row>105</xdr:row>
      <xdr:rowOff>304800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2652B137-7C3D-2F4C-BF9B-1661BA1C6EEF}"/>
            </a:ext>
          </a:extLst>
        </xdr:cNvPr>
        <xdr:cNvSpPr/>
      </xdr:nvSpPr>
      <xdr:spPr>
        <a:xfrm>
          <a:off x="6191249" y="18583275"/>
          <a:ext cx="904875" cy="17145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400049</xdr:colOff>
      <xdr:row>105</xdr:row>
      <xdr:rowOff>209550</xdr:rowOff>
    </xdr:from>
    <xdr:to>
      <xdr:col>10</xdr:col>
      <xdr:colOff>495299</xdr:colOff>
      <xdr:row>106</xdr:row>
      <xdr:rowOff>266700</xdr:rowOff>
    </xdr:to>
    <xdr:sp macro="" textlink="">
      <xdr:nvSpPr>
        <xdr:cNvPr id="135" name="楕円 134">
          <a:extLst>
            <a:ext uri="{FF2B5EF4-FFF2-40B4-BE49-F238E27FC236}">
              <a16:creationId xmlns:a16="http://schemas.microsoft.com/office/drawing/2014/main" id="{30F50A26-85C3-83E9-4F8F-43BF301E34D0}"/>
            </a:ext>
          </a:extLst>
        </xdr:cNvPr>
        <xdr:cNvSpPr/>
      </xdr:nvSpPr>
      <xdr:spPr>
        <a:xfrm>
          <a:off x="5305424" y="18659475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8</xdr:col>
      <xdr:colOff>552449</xdr:colOff>
      <xdr:row>96</xdr:row>
      <xdr:rowOff>104774</xdr:rowOff>
    </xdr:from>
    <xdr:to>
      <xdr:col>9</xdr:col>
      <xdr:colOff>581025</xdr:colOff>
      <xdr:row>105</xdr:row>
      <xdr:rowOff>66675</xdr:rowOff>
    </xdr:to>
    <xdr:sp macro="" textlink="">
      <xdr:nvSpPr>
        <xdr:cNvPr id="143" name="正方形/長方形 142">
          <a:extLst>
            <a:ext uri="{FF2B5EF4-FFF2-40B4-BE49-F238E27FC236}">
              <a16:creationId xmlns:a16="http://schemas.microsoft.com/office/drawing/2014/main" id="{C0BF370D-F41A-A7A4-8FF7-5ABF94D2693F}"/>
            </a:ext>
          </a:extLst>
        </xdr:cNvPr>
        <xdr:cNvSpPr/>
      </xdr:nvSpPr>
      <xdr:spPr>
        <a:xfrm>
          <a:off x="6267449" y="16659224"/>
          <a:ext cx="838201" cy="2076451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161924</xdr:colOff>
      <xdr:row>103</xdr:row>
      <xdr:rowOff>57150</xdr:rowOff>
    </xdr:from>
    <xdr:to>
      <xdr:col>10</xdr:col>
      <xdr:colOff>609599</xdr:colOff>
      <xdr:row>106</xdr:row>
      <xdr:rowOff>85725</xdr:rowOff>
    </xdr:to>
    <xdr:sp macro="" textlink="">
      <xdr:nvSpPr>
        <xdr:cNvPr id="144" name="楕円 143">
          <a:extLst>
            <a:ext uri="{FF2B5EF4-FFF2-40B4-BE49-F238E27FC236}">
              <a16:creationId xmlns:a16="http://schemas.microsoft.com/office/drawing/2014/main" id="{3DA5CDB1-9A49-E519-6F49-0FCB23D8471E}"/>
            </a:ext>
          </a:extLst>
        </xdr:cNvPr>
        <xdr:cNvSpPr/>
      </xdr:nvSpPr>
      <xdr:spPr>
        <a:xfrm>
          <a:off x="5876924" y="18097500"/>
          <a:ext cx="2524125" cy="97155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428624</xdr:colOff>
      <xdr:row>79</xdr:row>
      <xdr:rowOff>95250</xdr:rowOff>
    </xdr:from>
    <xdr:to>
      <xdr:col>3</xdr:col>
      <xdr:colOff>762000</xdr:colOff>
      <xdr:row>92</xdr:row>
      <xdr:rowOff>161925</xdr:rowOff>
    </xdr:to>
    <xdr:sp macro="" textlink="">
      <xdr:nvSpPr>
        <xdr:cNvPr id="145" name="正方形/長方形 144">
          <a:extLst>
            <a:ext uri="{FF2B5EF4-FFF2-40B4-BE49-F238E27FC236}">
              <a16:creationId xmlns:a16="http://schemas.microsoft.com/office/drawing/2014/main" id="{11D3C351-2DA3-8BBB-6940-0EE7F31ACF1F}"/>
            </a:ext>
          </a:extLst>
        </xdr:cNvPr>
        <xdr:cNvSpPr/>
      </xdr:nvSpPr>
      <xdr:spPr>
        <a:xfrm>
          <a:off x="2095499" y="13735050"/>
          <a:ext cx="333376" cy="229552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809624</xdr:colOff>
      <xdr:row>79</xdr:row>
      <xdr:rowOff>95250</xdr:rowOff>
    </xdr:from>
    <xdr:to>
      <xdr:col>6</xdr:col>
      <xdr:colOff>352425</xdr:colOff>
      <xdr:row>92</xdr:row>
      <xdr:rowOff>161925</xdr:rowOff>
    </xdr:to>
    <xdr:sp macro="" textlink="">
      <xdr:nvSpPr>
        <xdr:cNvPr id="147" name="正方形/長方形 146">
          <a:extLst>
            <a:ext uri="{FF2B5EF4-FFF2-40B4-BE49-F238E27FC236}">
              <a16:creationId xmlns:a16="http://schemas.microsoft.com/office/drawing/2014/main" id="{762C3380-6ABC-3B82-EA86-2BF908EBA30D}"/>
            </a:ext>
          </a:extLst>
        </xdr:cNvPr>
        <xdr:cNvSpPr/>
      </xdr:nvSpPr>
      <xdr:spPr>
        <a:xfrm>
          <a:off x="2476499" y="13735050"/>
          <a:ext cx="1971676" cy="229552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676275</xdr:colOff>
      <xdr:row>79</xdr:row>
      <xdr:rowOff>85725</xdr:rowOff>
    </xdr:from>
    <xdr:to>
      <xdr:col>3</xdr:col>
      <xdr:colOff>400049</xdr:colOff>
      <xdr:row>92</xdr:row>
      <xdr:rowOff>161925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9A6106C1-4F87-9DFA-1FCA-942010B26AB7}"/>
            </a:ext>
          </a:extLst>
        </xdr:cNvPr>
        <xdr:cNvSpPr/>
      </xdr:nvSpPr>
      <xdr:spPr>
        <a:xfrm>
          <a:off x="1533525" y="13725525"/>
          <a:ext cx="533399" cy="2305050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285750</xdr:colOff>
      <xdr:row>81</xdr:row>
      <xdr:rowOff>133350</xdr:rowOff>
    </xdr:from>
    <xdr:to>
      <xdr:col>7</xdr:col>
      <xdr:colOff>123825</xdr:colOff>
      <xdr:row>83</xdr:row>
      <xdr:rowOff>161925</xdr:rowOff>
    </xdr:to>
    <xdr:sp macro="" textlink="">
      <xdr:nvSpPr>
        <xdr:cNvPr id="148" name="楕円 147">
          <a:extLst>
            <a:ext uri="{FF2B5EF4-FFF2-40B4-BE49-F238E27FC236}">
              <a16:creationId xmlns:a16="http://schemas.microsoft.com/office/drawing/2014/main" id="{B6561EDC-C7F3-BC05-D429-FB4B1C4F4E47}"/>
            </a:ext>
          </a:extLst>
        </xdr:cNvPr>
        <xdr:cNvSpPr/>
      </xdr:nvSpPr>
      <xdr:spPr>
        <a:xfrm>
          <a:off x="4381500" y="138969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⑤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333375</xdr:colOff>
      <xdr:row>86</xdr:row>
      <xdr:rowOff>133350</xdr:rowOff>
    </xdr:from>
    <xdr:to>
      <xdr:col>7</xdr:col>
      <xdr:colOff>171450</xdr:colOff>
      <xdr:row>88</xdr:row>
      <xdr:rowOff>161925</xdr:rowOff>
    </xdr:to>
    <xdr:sp macro="" textlink="">
      <xdr:nvSpPr>
        <xdr:cNvPr id="149" name="楕円 148">
          <a:extLst>
            <a:ext uri="{FF2B5EF4-FFF2-40B4-BE49-F238E27FC236}">
              <a16:creationId xmlns:a16="http://schemas.microsoft.com/office/drawing/2014/main" id="{DA190499-D5BC-788C-677D-19DBE50B3D5D}"/>
            </a:ext>
          </a:extLst>
        </xdr:cNvPr>
        <xdr:cNvSpPr/>
      </xdr:nvSpPr>
      <xdr:spPr>
        <a:xfrm>
          <a:off x="4429125" y="147542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⑥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323850</xdr:colOff>
      <xdr:row>92</xdr:row>
      <xdr:rowOff>95250</xdr:rowOff>
    </xdr:from>
    <xdr:to>
      <xdr:col>7</xdr:col>
      <xdr:colOff>161925</xdr:colOff>
      <xdr:row>94</xdr:row>
      <xdr:rowOff>123825</xdr:rowOff>
    </xdr:to>
    <xdr:sp macro="" textlink="">
      <xdr:nvSpPr>
        <xdr:cNvPr id="150" name="楕円 149">
          <a:extLst>
            <a:ext uri="{FF2B5EF4-FFF2-40B4-BE49-F238E27FC236}">
              <a16:creationId xmlns:a16="http://schemas.microsoft.com/office/drawing/2014/main" id="{CFB98C62-669F-7833-1CB3-5A93A840316D}"/>
            </a:ext>
          </a:extLst>
        </xdr:cNvPr>
        <xdr:cNvSpPr/>
      </xdr:nvSpPr>
      <xdr:spPr>
        <a:xfrm>
          <a:off x="4419600" y="157448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④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285750</xdr:colOff>
      <xdr:row>75</xdr:row>
      <xdr:rowOff>114300</xdr:rowOff>
    </xdr:from>
    <xdr:to>
      <xdr:col>5</xdr:col>
      <xdr:colOff>123825</xdr:colOff>
      <xdr:row>77</xdr:row>
      <xdr:rowOff>142875</xdr:rowOff>
    </xdr:to>
    <xdr:sp macro="" textlink="">
      <xdr:nvSpPr>
        <xdr:cNvPr id="153" name="楕円 152">
          <a:extLst>
            <a:ext uri="{FF2B5EF4-FFF2-40B4-BE49-F238E27FC236}">
              <a16:creationId xmlns:a16="http://schemas.microsoft.com/office/drawing/2014/main" id="{DA831C02-612E-30B2-D963-3ADE5D52D7C7}"/>
            </a:ext>
          </a:extLst>
        </xdr:cNvPr>
        <xdr:cNvSpPr/>
      </xdr:nvSpPr>
      <xdr:spPr>
        <a:xfrm>
          <a:off x="2762250" y="128492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③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428624</xdr:colOff>
      <xdr:row>96</xdr:row>
      <xdr:rowOff>95251</xdr:rowOff>
    </xdr:from>
    <xdr:to>
      <xdr:col>5</xdr:col>
      <xdr:colOff>104775</xdr:colOff>
      <xdr:row>105</xdr:row>
      <xdr:rowOff>38100</xdr:rowOff>
    </xdr:to>
    <xdr:sp macro="" textlink="">
      <xdr:nvSpPr>
        <xdr:cNvPr id="154" name="正方形/長方形 153">
          <a:extLst>
            <a:ext uri="{FF2B5EF4-FFF2-40B4-BE49-F238E27FC236}">
              <a16:creationId xmlns:a16="http://schemas.microsoft.com/office/drawing/2014/main" id="{83BCE0ED-4975-DB48-F008-5D9DF230F36F}"/>
            </a:ext>
          </a:extLst>
        </xdr:cNvPr>
        <xdr:cNvSpPr/>
      </xdr:nvSpPr>
      <xdr:spPr>
        <a:xfrm>
          <a:off x="2095499" y="16649701"/>
          <a:ext cx="1295401" cy="2057399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180974</xdr:colOff>
      <xdr:row>96</xdr:row>
      <xdr:rowOff>104776</xdr:rowOff>
    </xdr:from>
    <xdr:to>
      <xdr:col>8</xdr:col>
      <xdr:colOff>476250</xdr:colOff>
      <xdr:row>105</xdr:row>
      <xdr:rowOff>47625</xdr:rowOff>
    </xdr:to>
    <xdr:sp macro="" textlink="">
      <xdr:nvSpPr>
        <xdr:cNvPr id="155" name="正方形/長方形 154">
          <a:extLst>
            <a:ext uri="{FF2B5EF4-FFF2-40B4-BE49-F238E27FC236}">
              <a16:creationId xmlns:a16="http://schemas.microsoft.com/office/drawing/2014/main" id="{4C6A1AA8-DF23-820F-F47E-8E3BCBA86DEA}"/>
            </a:ext>
          </a:extLst>
        </xdr:cNvPr>
        <xdr:cNvSpPr/>
      </xdr:nvSpPr>
      <xdr:spPr>
        <a:xfrm>
          <a:off x="3467099" y="16659226"/>
          <a:ext cx="2724151" cy="2057399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200024</xdr:colOff>
      <xdr:row>103</xdr:row>
      <xdr:rowOff>47625</xdr:rowOff>
    </xdr:from>
    <xdr:to>
      <xdr:col>5</xdr:col>
      <xdr:colOff>314325</xdr:colOff>
      <xdr:row>106</xdr:row>
      <xdr:rowOff>171450</xdr:rowOff>
    </xdr:to>
    <xdr:sp macro="" textlink="">
      <xdr:nvSpPr>
        <xdr:cNvPr id="156" name="楕円 155">
          <a:extLst>
            <a:ext uri="{FF2B5EF4-FFF2-40B4-BE49-F238E27FC236}">
              <a16:creationId xmlns:a16="http://schemas.microsoft.com/office/drawing/2014/main" id="{44B9C95E-8B2B-D7C9-7FF0-A022405BAB22}"/>
            </a:ext>
          </a:extLst>
        </xdr:cNvPr>
        <xdr:cNvSpPr/>
      </xdr:nvSpPr>
      <xdr:spPr>
        <a:xfrm>
          <a:off x="1866899" y="18087975"/>
          <a:ext cx="1733551" cy="10668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現場名を入力してください</a:t>
          </a:r>
          <a:endParaRPr kumimoji="1" lang="ja-JP" altLang="en-US" sz="1050">
            <a:solidFill>
              <a:srgbClr val="FF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742949</xdr:colOff>
      <xdr:row>103</xdr:row>
      <xdr:rowOff>95250</xdr:rowOff>
    </xdr:from>
    <xdr:to>
      <xdr:col>8</xdr:col>
      <xdr:colOff>762000</xdr:colOff>
      <xdr:row>106</xdr:row>
      <xdr:rowOff>219075</xdr:rowOff>
    </xdr:to>
    <xdr:sp macro="" textlink="">
      <xdr:nvSpPr>
        <xdr:cNvPr id="157" name="楕円 156">
          <a:extLst>
            <a:ext uri="{FF2B5EF4-FFF2-40B4-BE49-F238E27FC236}">
              <a16:creationId xmlns:a16="http://schemas.microsoft.com/office/drawing/2014/main" id="{CE6047D8-E429-D4CC-A1A1-E5F63A3CBE65}"/>
            </a:ext>
          </a:extLst>
        </xdr:cNvPr>
        <xdr:cNvSpPr/>
      </xdr:nvSpPr>
      <xdr:spPr>
        <a:xfrm>
          <a:off x="3219449" y="18135600"/>
          <a:ext cx="3257551" cy="10668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担当者に確認して工事件名を入力してください</a:t>
          </a:r>
          <a:endParaRPr kumimoji="1" lang="ja-JP" altLang="en-US" sz="1050">
            <a:solidFill>
              <a:srgbClr val="FF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1190625</xdr:colOff>
      <xdr:row>0</xdr:row>
      <xdr:rowOff>104775</xdr:rowOff>
    </xdr:from>
    <xdr:to>
      <xdr:col>11</xdr:col>
      <xdr:colOff>466725</xdr:colOff>
      <xdr:row>55</xdr:row>
      <xdr:rowOff>133350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1A03573C-C28D-4C62-9393-E725D0A0FCAF}"/>
            </a:ext>
          </a:extLst>
        </xdr:cNvPr>
        <xdr:cNvSpPr/>
      </xdr:nvSpPr>
      <xdr:spPr>
        <a:xfrm>
          <a:off x="7715250" y="104775"/>
          <a:ext cx="1352550" cy="94583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161925</xdr:colOff>
      <xdr:row>62</xdr:row>
      <xdr:rowOff>9525</xdr:rowOff>
    </xdr:from>
    <xdr:to>
      <xdr:col>8</xdr:col>
      <xdr:colOff>28575</xdr:colOff>
      <xdr:row>67</xdr:row>
      <xdr:rowOff>28575</xdr:rowOff>
    </xdr:to>
    <xdr:sp macro="" textlink="">
      <xdr:nvSpPr>
        <xdr:cNvPr id="15" name="楕円 14">
          <a:extLst>
            <a:ext uri="{FF2B5EF4-FFF2-40B4-BE49-F238E27FC236}">
              <a16:creationId xmlns:a16="http://schemas.microsoft.com/office/drawing/2014/main" id="{048EC48C-6FF1-45D3-A16E-5F9C48498C29}"/>
            </a:ext>
          </a:extLst>
        </xdr:cNvPr>
        <xdr:cNvSpPr/>
      </xdr:nvSpPr>
      <xdr:spPr>
        <a:xfrm>
          <a:off x="161925" y="10734675"/>
          <a:ext cx="5581650" cy="8763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 cap="none" spc="0">
              <a:ln w="0"/>
              <a:solidFill>
                <a:sysClr val="windowText" lastClr="000000"/>
              </a:solidFill>
              <a:effectLst/>
            </a:rPr>
            <a:t>・シートごとに異なる営業所を入力しないでください。</a:t>
          </a:r>
          <a:endParaRPr kumimoji="1" lang="en-US" altLang="ja-JP" sz="1050" b="1" cap="none" spc="0">
            <a:ln w="0"/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1" cap="none" spc="0">
              <a:ln w="0"/>
              <a:solidFill>
                <a:sysClr val="windowText" lastClr="000000"/>
              </a:solidFill>
              <a:effectLst/>
            </a:rPr>
            <a:t>　営業所ごとにファイルを分けてください。</a:t>
          </a:r>
          <a:endParaRPr kumimoji="1" lang="ja-JP" altLang="en-US" sz="1050" b="1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BC549478-4BB7-4C1D-A258-FB080BB694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8FD4A012-781C-4172-9054-5111A040E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FBC6D92B-409D-4BA5-A980-CC4036742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2D0A4D13-D84B-4BF6-9374-F9A700784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28E48064-69EC-4E73-923F-B240C1DB9C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F5B62F82-C30D-4E34-B290-EF157732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0B125508-F189-4695-B491-E044A3ABD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C9D10213-E9CE-438C-A28E-1DDD0208D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5203CBAE-39EA-4179-90DF-3182C03A0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E4E0A7B7-EAB4-4E89-B554-271C2EF71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07FC73BF-323C-4775-A71B-CA4691223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B0DBD38E-8E34-4E53-8950-492C925650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03C33C9C-D033-4C52-9465-E072FDDB2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FB70218C-C849-4DDD-81E8-EED22AE34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863D5632-49A3-4BD5-BE38-F4C4CEA8F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C45F0A7F-502D-4BEC-B170-782E4D793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84EECC07-ACB3-4506-953F-2C4887DB4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30490CA2-878E-4B9A-92C6-A95F368BE9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C619BC11-EF32-43E2-868B-BF266C441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5E51AC3D-2EBE-41BF-A687-80F0D33C1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561F83B7-1674-4886-A89C-E7B44A517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5AC487AA-81ED-4F34-979E-B35A2E8D8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00E9F7A4-43D1-45DD-9F29-3DBC7FB89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EF506237-5965-4F63-B547-0FD127FB2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A3D0106E-5B51-40D1-939A-71F8FAD6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765DF019-2E82-42A9-8E61-4668AB1C2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68229140-A529-4ADD-9D76-71E6E7AC37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6DB625F2-C298-4864-A971-CF7DFE0C9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04DECB9C-B2CD-42C9-83BC-62B28D3D9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22AFED30-12DB-48F7-9AFA-83C5F143B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95252</xdr:rowOff>
    </xdr:from>
    <xdr:to>
      <xdr:col>10</xdr:col>
      <xdr:colOff>105832</xdr:colOff>
      <xdr:row>5</xdr:row>
      <xdr:rowOff>190502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97117B50-27F0-4FED-88A6-537C04D4C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81052"/>
          <a:ext cx="30786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46</xdr:row>
      <xdr:rowOff>95252</xdr:rowOff>
    </xdr:from>
    <xdr:to>
      <xdr:col>10</xdr:col>
      <xdr:colOff>105832</xdr:colOff>
      <xdr:row>48</xdr:row>
      <xdr:rowOff>190502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AC924B70-1618-471E-8A04-346328E2A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3220702"/>
          <a:ext cx="30786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89</xdr:row>
      <xdr:rowOff>95252</xdr:rowOff>
    </xdr:from>
    <xdr:to>
      <xdr:col>10</xdr:col>
      <xdr:colOff>105832</xdr:colOff>
      <xdr:row>91</xdr:row>
      <xdr:rowOff>190502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F4B57140-BD29-4488-962E-91D055B72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5660352"/>
          <a:ext cx="30786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95251</xdr:colOff>
      <xdr:row>4</xdr:row>
      <xdr:rowOff>222251</xdr:rowOff>
    </xdr:from>
    <xdr:ext cx="952500" cy="923925"/>
    <xdr:pic>
      <xdr:nvPicPr>
        <xdr:cNvPr id="7" name="図 6">
          <a:extLst>
            <a:ext uri="{FF2B5EF4-FFF2-40B4-BE49-F238E27FC236}">
              <a16:creationId xmlns:a16="http://schemas.microsoft.com/office/drawing/2014/main" id="{F28A38DF-38E2-41BC-BBC4-B55DE888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084" y="1153584"/>
          <a:ext cx="952500" cy="92392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1CF5E7B0-490F-4586-B037-A48DF02DA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971CC74F-BB89-45CD-9846-234A955D7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17001BF5-064B-4A25-A2F3-ECA99BED5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7D3110F2-5823-430F-8EDC-A6951CFE6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FA229D80-F018-4395-AADF-B89D06A394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F0AB5DE9-8285-4B08-9978-DD4EB89F2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150F35CF-C527-43D5-B57B-D569EC231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280C2622-B057-4821-BA30-05F85E327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0081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45338CDE-F9EB-4009-8979-004BA8FFE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2478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29</xdr:col>
      <xdr:colOff>104775</xdr:colOff>
      <xdr:row>3</xdr:row>
      <xdr:rowOff>152400</xdr:rowOff>
    </xdr:from>
    <xdr:ext cx="952500" cy="923925"/>
    <xdr:pic>
      <xdr:nvPicPr>
        <xdr:cNvPr id="5" name="図 4">
          <a:extLst>
            <a:ext uri="{FF2B5EF4-FFF2-40B4-BE49-F238E27FC236}">
              <a16:creationId xmlns:a16="http://schemas.microsoft.com/office/drawing/2014/main" id="{BCA4C926-FB6E-4A66-83A5-F800A9E5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857250"/>
          <a:ext cx="952500" cy="9239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237064</xdr:colOff>
      <xdr:row>3</xdr:row>
      <xdr:rowOff>150286</xdr:rowOff>
    </xdr:from>
    <xdr:to>
      <xdr:col>10</xdr:col>
      <xdr:colOff>262465</xdr:colOff>
      <xdr:row>5</xdr:row>
      <xdr:rowOff>213786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D5364D76-121A-418E-B698-73B40DB9F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12231" y="859369"/>
          <a:ext cx="3073401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275164</xdr:colOff>
      <xdr:row>37</xdr:row>
      <xdr:rowOff>137586</xdr:rowOff>
    </xdr:from>
    <xdr:to>
      <xdr:col>11</xdr:col>
      <xdr:colOff>21165</xdr:colOff>
      <xdr:row>39</xdr:row>
      <xdr:rowOff>201086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08E76C70-61F2-4BCB-AF0D-103C72609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51389" y="21016386"/>
          <a:ext cx="3079751" cy="55880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237064</xdr:colOff>
      <xdr:row>3</xdr:row>
      <xdr:rowOff>150286</xdr:rowOff>
    </xdr:from>
    <xdr:to>
      <xdr:col>10</xdr:col>
      <xdr:colOff>262465</xdr:colOff>
      <xdr:row>5</xdr:row>
      <xdr:rowOff>213786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E90C1F3A-1E11-4A73-BDAC-AC60E0D77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13289" y="855136"/>
          <a:ext cx="3082926" cy="55880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237064</xdr:colOff>
      <xdr:row>37</xdr:row>
      <xdr:rowOff>112186</xdr:rowOff>
    </xdr:from>
    <xdr:to>
      <xdr:col>10</xdr:col>
      <xdr:colOff>262465</xdr:colOff>
      <xdr:row>39</xdr:row>
      <xdr:rowOff>175686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7038A7F2-ED54-4EDF-B392-2EEDC6D52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13289" y="9534525"/>
          <a:ext cx="3082926" cy="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275164</xdr:colOff>
      <xdr:row>69</xdr:row>
      <xdr:rowOff>137586</xdr:rowOff>
    </xdr:from>
    <xdr:to>
      <xdr:col>11</xdr:col>
      <xdr:colOff>21165</xdr:colOff>
      <xdr:row>71</xdr:row>
      <xdr:rowOff>201086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D1B6199E-F98B-4446-88BC-675C5479B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51389" y="10357911"/>
          <a:ext cx="3079751" cy="55880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95252</xdr:rowOff>
    </xdr:from>
    <xdr:to>
      <xdr:col>10</xdr:col>
      <xdr:colOff>105832</xdr:colOff>
      <xdr:row>5</xdr:row>
      <xdr:rowOff>190502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C2A524BF-F716-4607-A28E-1DCC8C403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552452"/>
          <a:ext cx="25071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46</xdr:row>
      <xdr:rowOff>95252</xdr:rowOff>
    </xdr:from>
    <xdr:to>
      <xdr:col>10</xdr:col>
      <xdr:colOff>105832</xdr:colOff>
      <xdr:row>48</xdr:row>
      <xdr:rowOff>190502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21D7C66D-2C9C-47F0-87E0-9452487C2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59832" y="793752"/>
          <a:ext cx="3069167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89</xdr:row>
      <xdr:rowOff>95252</xdr:rowOff>
    </xdr:from>
    <xdr:to>
      <xdr:col>10</xdr:col>
      <xdr:colOff>105832</xdr:colOff>
      <xdr:row>91</xdr:row>
      <xdr:rowOff>190502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42165EA4-8B16-4B72-92FE-20F989057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59832" y="13239752"/>
          <a:ext cx="3069167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AAB70F16-298C-475B-A921-3B8951B6F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59832" y="762002"/>
          <a:ext cx="2497667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0823E35C-1656-4781-8966-A5C047C0B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6" name="13BBA2DA-B2C1-41C1-837B-4494D4B2969B">
          <a:extLst>
            <a:ext uri="{FF2B5EF4-FFF2-40B4-BE49-F238E27FC236}">
              <a16:creationId xmlns:a16="http://schemas.microsoft.com/office/drawing/2014/main" id="{CE6182AF-F783-431E-8280-004AEC35B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A9C73C34-465B-4B54-8347-14A1E8E77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086BA1CF-2A92-4DEC-9DC4-3BED019BE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8C7E7586-9C5A-4E61-AC76-26BC6B589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C47CAEB7-87C6-41CA-8E11-15B8A84F0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A0B35999-85E2-461A-ADA9-04CC15872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3ED1D206-A9F3-4712-9608-40ABD98C1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C:\Users\t-kan\Desktop\&#25351;&#23450;&#35531;&#27714;&#26360;&#20316;&#25104;&#20013;\&#25351;&#23450;&#35531;&#27714;&#26360;&#12469;&#12531;&#12503;&#12523;(&#20214;&#21517;&#12354;&#12426;2&#34892;%20&#35336;&#31639;&#36884;&#20013;&#65289;2022.10.14.xlsx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A9FEE-9AB1-4A2A-B1A5-E95CABD2A4FA}">
  <dimension ref="B3:B9"/>
  <sheetViews>
    <sheetView workbookViewId="0">
      <selection activeCell="E29" sqref="E29"/>
    </sheetView>
  </sheetViews>
  <sheetFormatPr defaultRowHeight="13.5"/>
  <cols>
    <col min="2" max="2" width="13.5" customWidth="1"/>
  </cols>
  <sheetData>
    <row r="3" spans="2:2">
      <c r="B3" s="72" t="s">
        <v>32</v>
      </c>
    </row>
    <row r="4" spans="2:2">
      <c r="B4" s="70" t="s">
        <v>26</v>
      </c>
    </row>
    <row r="5" spans="2:2">
      <c r="B5" s="70" t="s">
        <v>27</v>
      </c>
    </row>
    <row r="6" spans="2:2">
      <c r="B6" s="70" t="s">
        <v>28</v>
      </c>
    </row>
    <row r="7" spans="2:2">
      <c r="B7" s="70" t="s">
        <v>29</v>
      </c>
    </row>
    <row r="8" spans="2:2">
      <c r="B8" s="70" t="s">
        <v>30</v>
      </c>
    </row>
    <row r="9" spans="2:2">
      <c r="B9" s="71" t="s">
        <v>31</v>
      </c>
    </row>
  </sheetData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9871-11E9-4B20-9139-BE146DE756BF}">
  <sheetPr>
    <tabColor theme="8" tint="0.39997558519241921"/>
  </sheetPr>
  <dimension ref="A1:BH135"/>
  <sheetViews>
    <sheetView showGridLines="0" zoomScale="90" zoomScaleNormal="90" zoomScaleSheetLayoutView="90" workbookViewId="0">
      <selection activeCell="B6" sqref="B6:H7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10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415" t="s">
        <v>26</v>
      </c>
      <c r="C6" s="415"/>
      <c r="D6" s="415"/>
      <c r="E6" s="415"/>
      <c r="F6" s="415"/>
      <c r="G6" s="415"/>
      <c r="H6" s="415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416"/>
      <c r="C7" s="416"/>
      <c r="D7" s="416"/>
      <c r="E7" s="416"/>
      <c r="F7" s="416"/>
      <c r="G7" s="416"/>
      <c r="H7" s="416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214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C124:AG124"/>
    <mergeCell ref="E125:L125"/>
    <mergeCell ref="M125:AB125"/>
    <mergeCell ref="AC125:AG125"/>
    <mergeCell ref="E126:L126"/>
    <mergeCell ref="M126:AB126"/>
    <mergeCell ref="AC126:AG126"/>
    <mergeCell ref="S133:U133"/>
    <mergeCell ref="V133:X133"/>
    <mergeCell ref="Y133:AA133"/>
    <mergeCell ref="AB133:AD133"/>
    <mergeCell ref="AE133:AG133"/>
    <mergeCell ref="AC127:AG127"/>
    <mergeCell ref="E128:L128"/>
    <mergeCell ref="M128:AB128"/>
    <mergeCell ref="AC128:AG128"/>
    <mergeCell ref="E129:L129"/>
    <mergeCell ref="M129:AB129"/>
    <mergeCell ref="AC129:AG129"/>
    <mergeCell ref="AD130:AG130"/>
    <mergeCell ref="AA131:AG131"/>
    <mergeCell ref="AC121:AG121"/>
    <mergeCell ref="B122:D122"/>
    <mergeCell ref="E122:L122"/>
    <mergeCell ref="M122:AB122"/>
    <mergeCell ref="B123:D123"/>
    <mergeCell ref="E123:L123"/>
    <mergeCell ref="M123:AB123"/>
    <mergeCell ref="AC123:AG123"/>
    <mergeCell ref="AC122:AG122"/>
    <mergeCell ref="AA101:AG101"/>
    <mergeCell ref="AA102:AG102"/>
    <mergeCell ref="C103:M103"/>
    <mergeCell ref="AV103:BH103"/>
    <mergeCell ref="E105:F105"/>
    <mergeCell ref="G105:T105"/>
    <mergeCell ref="U105:V105"/>
    <mergeCell ref="W105:X105"/>
    <mergeCell ref="Y105:AB105"/>
    <mergeCell ref="AC105:AG105"/>
    <mergeCell ref="B105:D105"/>
    <mergeCell ref="AV92:BH92"/>
    <mergeCell ref="AD93:AG93"/>
    <mergeCell ref="B96:H97"/>
    <mergeCell ref="I96:M97"/>
    <mergeCell ref="N96:O97"/>
    <mergeCell ref="X96:AF96"/>
    <mergeCell ref="X97:AE97"/>
    <mergeCell ref="X99:AG99"/>
    <mergeCell ref="Y100:AB100"/>
    <mergeCell ref="AD100:AG100"/>
    <mergeCell ref="X98:AG98"/>
    <mergeCell ref="X95:AG95"/>
    <mergeCell ref="B79:D79"/>
    <mergeCell ref="E79:L79"/>
    <mergeCell ref="M79:AB79"/>
    <mergeCell ref="B80:D80"/>
    <mergeCell ref="E80:L80"/>
    <mergeCell ref="M80:AB80"/>
    <mergeCell ref="AC80:AG80"/>
    <mergeCell ref="E81:L81"/>
    <mergeCell ref="M81:AB81"/>
    <mergeCell ref="AC81:AG81"/>
    <mergeCell ref="B81:D81"/>
    <mergeCell ref="E75:L75"/>
    <mergeCell ref="M75:AB75"/>
    <mergeCell ref="E76:L76"/>
    <mergeCell ref="M76:AB76"/>
    <mergeCell ref="AC76:AG76"/>
    <mergeCell ref="B77:D77"/>
    <mergeCell ref="E77:L77"/>
    <mergeCell ref="M77:AB77"/>
    <mergeCell ref="E78:L78"/>
    <mergeCell ref="M78:AB78"/>
    <mergeCell ref="AC78:AG78"/>
    <mergeCell ref="B65:D65"/>
    <mergeCell ref="E65:F65"/>
    <mergeCell ref="G65:T65"/>
    <mergeCell ref="E66:F66"/>
    <mergeCell ref="G66:T66"/>
    <mergeCell ref="U66:V66"/>
    <mergeCell ref="W66:X66"/>
    <mergeCell ref="Y66:AB66"/>
    <mergeCell ref="AC66:AG66"/>
    <mergeCell ref="Y65:AB65"/>
    <mergeCell ref="AC65:AG65"/>
    <mergeCell ref="U65:V65"/>
    <mergeCell ref="W65:X65"/>
    <mergeCell ref="G64:T64"/>
    <mergeCell ref="U64:V64"/>
    <mergeCell ref="W64:X64"/>
    <mergeCell ref="Y64:AB64"/>
    <mergeCell ref="AC64:AG64"/>
    <mergeCell ref="B64:D64"/>
    <mergeCell ref="Y63:AB63"/>
    <mergeCell ref="AC63:AG63"/>
    <mergeCell ref="U63:V63"/>
    <mergeCell ref="W63:X63"/>
    <mergeCell ref="AC62:AG62"/>
    <mergeCell ref="Y61:AB61"/>
    <mergeCell ref="AC61:AG61"/>
    <mergeCell ref="U61:V61"/>
    <mergeCell ref="W61:X61"/>
    <mergeCell ref="B62:D62"/>
    <mergeCell ref="B63:D63"/>
    <mergeCell ref="E63:F63"/>
    <mergeCell ref="G63:T63"/>
    <mergeCell ref="AD55:AG55"/>
    <mergeCell ref="AA56:AG56"/>
    <mergeCell ref="AA57:AG57"/>
    <mergeCell ref="C58:M58"/>
    <mergeCell ref="AV58:BH58"/>
    <mergeCell ref="E60:F60"/>
    <mergeCell ref="G60:T60"/>
    <mergeCell ref="U60:V60"/>
    <mergeCell ref="W60:X60"/>
    <mergeCell ref="Y60:AB60"/>
    <mergeCell ref="AC60:AG60"/>
    <mergeCell ref="AV47:BH47"/>
    <mergeCell ref="AD48:AG48"/>
    <mergeCell ref="X50:AG50"/>
    <mergeCell ref="B51:H52"/>
    <mergeCell ref="I51:M52"/>
    <mergeCell ref="N51:O52"/>
    <mergeCell ref="X51:AF51"/>
    <mergeCell ref="X52:AE52"/>
    <mergeCell ref="X53:AG53"/>
    <mergeCell ref="AC37:AG37"/>
    <mergeCell ref="E38:L38"/>
    <mergeCell ref="M38:AB38"/>
    <mergeCell ref="AC38:AG38"/>
    <mergeCell ref="V43:X43"/>
    <mergeCell ref="Y43:AA43"/>
    <mergeCell ref="AB43:AD43"/>
    <mergeCell ref="AE43:AG43"/>
    <mergeCell ref="A46:W47"/>
    <mergeCell ref="AD26:AG26"/>
    <mergeCell ref="AA27:AG27"/>
    <mergeCell ref="E29:L29"/>
    <mergeCell ref="M29:AB29"/>
    <mergeCell ref="AC29:AG29"/>
    <mergeCell ref="B30:D30"/>
    <mergeCell ref="E30:L30"/>
    <mergeCell ref="M30:AB30"/>
    <mergeCell ref="E31:L31"/>
    <mergeCell ref="M31:AB31"/>
    <mergeCell ref="AC31:AG31"/>
    <mergeCell ref="B29:D29"/>
    <mergeCell ref="Y23:AB23"/>
    <mergeCell ref="AC23:AG23"/>
    <mergeCell ref="B24:D24"/>
    <mergeCell ref="E24:F24"/>
    <mergeCell ref="G24:T24"/>
    <mergeCell ref="E25:F25"/>
    <mergeCell ref="G25:T25"/>
    <mergeCell ref="U25:V25"/>
    <mergeCell ref="W25:X25"/>
    <mergeCell ref="Y25:AB25"/>
    <mergeCell ref="AC25:AG25"/>
    <mergeCell ref="U24:V24"/>
    <mergeCell ref="W24:X24"/>
    <mergeCell ref="B25:D25"/>
    <mergeCell ref="Y24:AB24"/>
    <mergeCell ref="AC24:AG24"/>
    <mergeCell ref="E23:F23"/>
    <mergeCell ref="G23:T23"/>
    <mergeCell ref="U23:V23"/>
    <mergeCell ref="W23:X23"/>
    <mergeCell ref="B23:D23"/>
    <mergeCell ref="W20:X20"/>
    <mergeCell ref="E21:F21"/>
    <mergeCell ref="G21:T21"/>
    <mergeCell ref="U21:V21"/>
    <mergeCell ref="W21:X21"/>
    <mergeCell ref="Y21:AB21"/>
    <mergeCell ref="AC21:AG21"/>
    <mergeCell ref="B22:D22"/>
    <mergeCell ref="E22:F22"/>
    <mergeCell ref="G22:T22"/>
    <mergeCell ref="Y22:AB22"/>
    <mergeCell ref="AC22:AG22"/>
    <mergeCell ref="B21:D21"/>
    <mergeCell ref="U22:V22"/>
    <mergeCell ref="W22:X22"/>
    <mergeCell ref="G108:T108"/>
    <mergeCell ref="E109:F109"/>
    <mergeCell ref="G109:T109"/>
    <mergeCell ref="E110:F110"/>
    <mergeCell ref="G110:T110"/>
    <mergeCell ref="E15:F15"/>
    <mergeCell ref="G15:T15"/>
    <mergeCell ref="U15:V15"/>
    <mergeCell ref="W15:X15"/>
    <mergeCell ref="E16:F16"/>
    <mergeCell ref="G16:T16"/>
    <mergeCell ref="U16:V16"/>
    <mergeCell ref="W16:X16"/>
    <mergeCell ref="E17:F17"/>
    <mergeCell ref="G17:T17"/>
    <mergeCell ref="U17:V17"/>
    <mergeCell ref="W17:X17"/>
    <mergeCell ref="E18:F18"/>
    <mergeCell ref="G18:T18"/>
    <mergeCell ref="E19:F19"/>
    <mergeCell ref="G19:T19"/>
    <mergeCell ref="U19:V19"/>
    <mergeCell ref="W19:X19"/>
    <mergeCell ref="E20:F20"/>
    <mergeCell ref="B129:D129"/>
    <mergeCell ref="B127:D127"/>
    <mergeCell ref="B128:D128"/>
    <mergeCell ref="E127:L127"/>
    <mergeCell ref="M127:AB127"/>
    <mergeCell ref="B121:D121"/>
    <mergeCell ref="B124:D124"/>
    <mergeCell ref="B125:D125"/>
    <mergeCell ref="B126:D126"/>
    <mergeCell ref="E121:L121"/>
    <mergeCell ref="M121:AB121"/>
    <mergeCell ref="E124:L124"/>
    <mergeCell ref="M124:AB124"/>
    <mergeCell ref="B83:D83"/>
    <mergeCell ref="B84:D84"/>
    <mergeCell ref="B38:D38"/>
    <mergeCell ref="B39:D39"/>
    <mergeCell ref="E39:L39"/>
    <mergeCell ref="M39:AB39"/>
    <mergeCell ref="AC39:AG39"/>
    <mergeCell ref="AD40:AG40"/>
    <mergeCell ref="AA41:AG41"/>
    <mergeCell ref="AC79:AG79"/>
    <mergeCell ref="B78:D78"/>
    <mergeCell ref="B74:D74"/>
    <mergeCell ref="AC77:AG77"/>
    <mergeCell ref="B76:D76"/>
    <mergeCell ref="AC75:AG75"/>
    <mergeCell ref="E74:L74"/>
    <mergeCell ref="M74:AB74"/>
    <mergeCell ref="AC74:AG74"/>
    <mergeCell ref="B75:D75"/>
    <mergeCell ref="AD71:AG71"/>
    <mergeCell ref="AA72:AG72"/>
    <mergeCell ref="B70:D70"/>
    <mergeCell ref="Y69:AB69"/>
    <mergeCell ref="X54:AG54"/>
    <mergeCell ref="AC120:AG120"/>
    <mergeCell ref="E119:L119"/>
    <mergeCell ref="M119:AB119"/>
    <mergeCell ref="AC119:AG119"/>
    <mergeCell ref="B120:D120"/>
    <mergeCell ref="E120:L120"/>
    <mergeCell ref="M120:AB120"/>
    <mergeCell ref="B115:D115"/>
    <mergeCell ref="Y114:AB114"/>
    <mergeCell ref="AC114:AG114"/>
    <mergeCell ref="B119:D119"/>
    <mergeCell ref="G114:T114"/>
    <mergeCell ref="E115:F115"/>
    <mergeCell ref="G115:T115"/>
    <mergeCell ref="U115:V115"/>
    <mergeCell ref="W115:X115"/>
    <mergeCell ref="Y115:AB115"/>
    <mergeCell ref="AC115:AG115"/>
    <mergeCell ref="AD116:AG116"/>
    <mergeCell ref="AA117:AG117"/>
    <mergeCell ref="U114:V114"/>
    <mergeCell ref="W114:X114"/>
    <mergeCell ref="B112:D112"/>
    <mergeCell ref="E113:F113"/>
    <mergeCell ref="G113:T113"/>
    <mergeCell ref="U113:V113"/>
    <mergeCell ref="W113:X113"/>
    <mergeCell ref="Y113:AB113"/>
    <mergeCell ref="AC113:AG113"/>
    <mergeCell ref="B114:D114"/>
    <mergeCell ref="E114:F114"/>
    <mergeCell ref="E112:F112"/>
    <mergeCell ref="G112:T112"/>
    <mergeCell ref="B113:D113"/>
    <mergeCell ref="Y112:AB112"/>
    <mergeCell ref="U112:V112"/>
    <mergeCell ref="W112:X112"/>
    <mergeCell ref="AC112:AG112"/>
    <mergeCell ref="B109:D109"/>
    <mergeCell ref="U109:V109"/>
    <mergeCell ref="W109:X109"/>
    <mergeCell ref="Y109:AB109"/>
    <mergeCell ref="AC109:AG109"/>
    <mergeCell ref="B110:D110"/>
    <mergeCell ref="U111:V111"/>
    <mergeCell ref="W111:X111"/>
    <mergeCell ref="Y111:AB111"/>
    <mergeCell ref="AC111:AG111"/>
    <mergeCell ref="E111:F111"/>
    <mergeCell ref="G111:T111"/>
    <mergeCell ref="B111:D111"/>
    <mergeCell ref="Y108:AB108"/>
    <mergeCell ref="AC108:AG108"/>
    <mergeCell ref="U110:V110"/>
    <mergeCell ref="W110:X110"/>
    <mergeCell ref="B107:D107"/>
    <mergeCell ref="Y106:AB106"/>
    <mergeCell ref="AC106:AG106"/>
    <mergeCell ref="U108:V108"/>
    <mergeCell ref="W108:X108"/>
    <mergeCell ref="B106:D106"/>
    <mergeCell ref="U107:V107"/>
    <mergeCell ref="W107:X107"/>
    <mergeCell ref="Y107:AB107"/>
    <mergeCell ref="AC107:AG107"/>
    <mergeCell ref="B108:D108"/>
    <mergeCell ref="U106:V106"/>
    <mergeCell ref="W106:X106"/>
    <mergeCell ref="Y110:AB110"/>
    <mergeCell ref="AC110:AG110"/>
    <mergeCell ref="E106:F106"/>
    <mergeCell ref="G106:T106"/>
    <mergeCell ref="E107:F107"/>
    <mergeCell ref="G107:T107"/>
    <mergeCell ref="E108:F108"/>
    <mergeCell ref="AD85:AG85"/>
    <mergeCell ref="AA86:AG86"/>
    <mergeCell ref="S88:U88"/>
    <mergeCell ref="V88:X88"/>
    <mergeCell ref="Y88:AA88"/>
    <mergeCell ref="AB88:AD88"/>
    <mergeCell ref="AE88:AG88"/>
    <mergeCell ref="A91:W92"/>
    <mergeCell ref="E70:F70"/>
    <mergeCell ref="G70:T70"/>
    <mergeCell ref="U70:V70"/>
    <mergeCell ref="W70:X70"/>
    <mergeCell ref="Y70:AB70"/>
    <mergeCell ref="AC70:AG70"/>
    <mergeCell ref="E82:L82"/>
    <mergeCell ref="M82:AB82"/>
    <mergeCell ref="AC82:AG82"/>
    <mergeCell ref="E83:L83"/>
    <mergeCell ref="M83:AB83"/>
    <mergeCell ref="AC83:AG83"/>
    <mergeCell ref="E84:L84"/>
    <mergeCell ref="M84:AB84"/>
    <mergeCell ref="AC84:AG84"/>
    <mergeCell ref="B82:D82"/>
    <mergeCell ref="A1:T2"/>
    <mergeCell ref="X5:AG5"/>
    <mergeCell ref="X7:AE7"/>
    <mergeCell ref="X8:AG8"/>
    <mergeCell ref="X9:AG9"/>
    <mergeCell ref="Y10:AB10"/>
    <mergeCell ref="AD10:AG10"/>
    <mergeCell ref="AA11:AG11"/>
    <mergeCell ref="AA12:AG12"/>
    <mergeCell ref="AD3:AG3"/>
    <mergeCell ref="X6:AF6"/>
    <mergeCell ref="B6:H7"/>
    <mergeCell ref="I6:M7"/>
    <mergeCell ref="Y15:AB15"/>
    <mergeCell ref="AC15:AG15"/>
    <mergeCell ref="B16:D16"/>
    <mergeCell ref="B15:D15"/>
    <mergeCell ref="Y17:AB17"/>
    <mergeCell ref="B68:D68"/>
    <mergeCell ref="Y67:AB67"/>
    <mergeCell ref="AC67:AG67"/>
    <mergeCell ref="U69:V69"/>
    <mergeCell ref="W69:X69"/>
    <mergeCell ref="B66:D66"/>
    <mergeCell ref="B67:D67"/>
    <mergeCell ref="E67:F67"/>
    <mergeCell ref="G67:T67"/>
    <mergeCell ref="E68:F68"/>
    <mergeCell ref="G68:T68"/>
    <mergeCell ref="U68:V68"/>
    <mergeCell ref="W68:X68"/>
    <mergeCell ref="Y68:AB68"/>
    <mergeCell ref="AC68:AG68"/>
    <mergeCell ref="U67:V67"/>
    <mergeCell ref="W67:X67"/>
    <mergeCell ref="AC69:AG69"/>
    <mergeCell ref="B69:D69"/>
    <mergeCell ref="E69:F69"/>
    <mergeCell ref="G69:T69"/>
    <mergeCell ref="B35:D35"/>
    <mergeCell ref="B60:D60"/>
    <mergeCell ref="B31:D31"/>
    <mergeCell ref="B32:D32"/>
    <mergeCell ref="E32:L32"/>
    <mergeCell ref="M32:AB32"/>
    <mergeCell ref="E33:L33"/>
    <mergeCell ref="M33:AB33"/>
    <mergeCell ref="S43:U43"/>
    <mergeCell ref="B37:D37"/>
    <mergeCell ref="E37:L37"/>
    <mergeCell ref="M37:AB37"/>
    <mergeCell ref="Y55:AB55"/>
    <mergeCell ref="B61:D61"/>
    <mergeCell ref="E61:F61"/>
    <mergeCell ref="G61:T61"/>
    <mergeCell ref="E62:F62"/>
    <mergeCell ref="G62:T62"/>
    <mergeCell ref="U62:V62"/>
    <mergeCell ref="W62:X62"/>
    <mergeCell ref="Y62:AB62"/>
    <mergeCell ref="E64:F64"/>
    <mergeCell ref="AC33:AG33"/>
    <mergeCell ref="B34:D34"/>
    <mergeCell ref="E34:L34"/>
    <mergeCell ref="M34:AB34"/>
    <mergeCell ref="AC34:AG34"/>
    <mergeCell ref="AC36:AG36"/>
    <mergeCell ref="E35:L35"/>
    <mergeCell ref="M35:AB35"/>
    <mergeCell ref="AC35:AG35"/>
    <mergeCell ref="B36:D36"/>
    <mergeCell ref="E36:L36"/>
    <mergeCell ref="M36:AB36"/>
    <mergeCell ref="AT2:BF2"/>
    <mergeCell ref="C13:M13"/>
    <mergeCell ref="AT13:BF13"/>
    <mergeCell ref="N6:O7"/>
    <mergeCell ref="B17:D17"/>
    <mergeCell ref="B33:D33"/>
    <mergeCell ref="U18:V18"/>
    <mergeCell ref="W18:X18"/>
    <mergeCell ref="Y20:AB20"/>
    <mergeCell ref="Y16:AB16"/>
    <mergeCell ref="AC16:AG16"/>
    <mergeCell ref="AC30:AG30"/>
    <mergeCell ref="AC32:AG32"/>
    <mergeCell ref="AC17:AG17"/>
    <mergeCell ref="B18:D18"/>
    <mergeCell ref="Y18:AB18"/>
    <mergeCell ref="AC18:AG18"/>
    <mergeCell ref="Y19:AB19"/>
    <mergeCell ref="AC19:AG19"/>
    <mergeCell ref="B20:D20"/>
    <mergeCell ref="G20:T20"/>
    <mergeCell ref="AC20:AG20"/>
    <mergeCell ref="B19:D19"/>
    <mergeCell ref="U20:V20"/>
  </mergeCells>
  <phoneticPr fontId="1"/>
  <dataValidations count="14">
    <dataValidation imeMode="halfAlpha" allowBlank="1" showInputMessage="1" showErrorMessage="1" sqref="AG1:AH2 C13 E16:E26 AC30:AC42 B29:B39 B41 Y26:Y28 AG46:AH47 C58 U16:U28 E85 Y85:Y86 U85:U86 AC75:AC87 B74:B84 B86 Y71:Y73 AC61:AC73 B72 AC16:AC28 B27 E61:E71 U61:U73 E40 C103 Y40:Y41 U40:U41 E130 Y130:Y131 U130:U131 AC120:AC132 B119:B129 B131 Y116:Y118 AC106:AC118 B117 E106:E116 U106:U118 AG91:AH92" xr:uid="{EAABF9D4-D7CD-470E-8B0E-F5C90245E5CA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1BD9F559-516D-4D03-BAF8-AC89A20A844B}"/>
    <dataValidation imeMode="hiragana" allowBlank="1" showInputMessage="1" showErrorMessage="1" sqref="B74:B85 B29:B40 B26 B71 B119:B130 B116" xr:uid="{0DB6C691-BE1C-4484-8395-C56059BD57D7}"/>
    <dataValidation type="custom" showInputMessage="1" showErrorMessage="1" errorTitle="入力漏れ" error="工事番号を入力してください" sqref="Y25:AB25" xr:uid="{55CC0D41-610C-47BD-8484-016CB5A69AE9}">
      <formula1>$B$25&lt;&gt;""</formula1>
    </dataValidation>
    <dataValidation type="custom" showInputMessage="1" showErrorMessage="1" errorTitle="入力漏れ" error="工事番号を入力してください" sqref="Y24:AB24" xr:uid="{6705E963-A142-4BBE-A28C-53EB07DD20C8}">
      <formula1>$B$24&lt;&gt;""</formula1>
    </dataValidation>
    <dataValidation type="custom" showInputMessage="1" showErrorMessage="1" errorTitle="入力漏れ" error="工事番号を入力してください" sqref="Y23:AB23" xr:uid="{C9776724-E242-45C8-B19A-576CCC77A25C}">
      <formula1>$B$23&lt;&gt;""</formula1>
    </dataValidation>
    <dataValidation type="custom" showInputMessage="1" showErrorMessage="1" errorTitle="入力漏れ" error="工事番号を入力してください" sqref="Y22:AB22" xr:uid="{27939428-3FE3-44D3-867D-677C388D90B7}">
      <formula1>$B$22&lt;&gt;""</formula1>
    </dataValidation>
    <dataValidation type="custom" showInputMessage="1" showErrorMessage="1" errorTitle="入力漏れ" error="工事番号を入力してください" sqref="Y21:AB21" xr:uid="{0845F00D-0787-4002-8930-656AD17991FB}">
      <formula1>$B$21&lt;&gt;""</formula1>
    </dataValidation>
    <dataValidation type="custom" showInputMessage="1" showErrorMessage="1" errorTitle="入力漏れ" error="工事番号を入力してください" sqref="Y20:AB20" xr:uid="{1DC92824-89DC-418A-A967-32569B722C39}">
      <formula1>$B$20&lt;&gt;""</formula1>
    </dataValidation>
    <dataValidation type="custom" showInputMessage="1" showErrorMessage="1" errorTitle="入力漏れ" error="工事番号を入力してください" sqref="Y19:AB19" xr:uid="{8B091092-B69C-4DD3-B4A6-D5364B998A46}">
      <formula1>$B$19&lt;&gt;""</formula1>
    </dataValidation>
    <dataValidation type="custom" showInputMessage="1" showErrorMessage="1" errorTitle="入力漏れ" error="工事番号を入力してください" sqref="Y18:AB18" xr:uid="{088B6A1A-560F-4B3C-88B7-28D2D518DB02}">
      <formula1>$B$18&lt;&gt;""</formula1>
    </dataValidation>
    <dataValidation type="custom" showInputMessage="1" showErrorMessage="1" errorTitle="入力漏れ" error="工事番号を入力してください" sqref="Y17:AB17" xr:uid="{41C7E851-41A5-49FA-BE82-7C802F3D3C93}">
      <formula1>$B$17&lt;&gt;""</formula1>
    </dataValidation>
    <dataValidation type="custom" showInputMessage="1" showErrorMessage="1" errorTitle="入力漏れ" error="工事番号を入力してください" sqref="Y106:AB115 Y61:AB70 Y16:AB16" xr:uid="{DC642C3C-8BA1-426C-8C7E-D71E95249795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948DDFB1-4123-46A7-8995-FA61273581EB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087AEA-9BC0-4CC3-8FEF-08761F6B8479}">
          <x14:formula1>
            <xm:f>営業所名!$B$4:$B$9</xm:f>
          </x14:formula1>
          <xm:sqref>B6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0F4F9-9621-4F81-96E8-30FDFEEEB687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16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2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2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266" t="str">
        <f>Y43</f>
        <v>次長・課長</v>
      </c>
      <c r="Z133" s="267"/>
      <c r="AA133" s="268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B2673257-7306-43D7-A422-1C6C42A0F7CA}">
      <formula1>NOT(COUNTIF(B16,"*〃*"))</formula1>
    </dataValidation>
    <dataValidation type="custom" showInputMessage="1" showErrorMessage="1" errorTitle="入力漏れ" error="工事番号を入力してください" sqref="Y106:AB115 Y61:AB70 Y16:AB16" xr:uid="{97A6946D-60B7-45EE-BBDE-28C4CAE90EF4}">
      <formula1>$B$16&lt;&gt;""</formula1>
    </dataValidation>
    <dataValidation type="custom" showInputMessage="1" showErrorMessage="1" errorTitle="入力漏れ" error="工事番号を入力してください" sqref="Y17:AB17" xr:uid="{B54EA13B-BE59-490E-BD98-38674BA08926}">
      <formula1>$B$17&lt;&gt;""</formula1>
    </dataValidation>
    <dataValidation type="custom" showInputMessage="1" showErrorMessage="1" errorTitle="入力漏れ" error="工事番号を入力してください" sqref="Y18:AB18" xr:uid="{BCE5F34F-D4F2-4189-A821-C94347D7E014}">
      <formula1>$B$18&lt;&gt;""</formula1>
    </dataValidation>
    <dataValidation type="custom" showInputMessage="1" showErrorMessage="1" errorTitle="入力漏れ" error="工事番号を入力してください" sqref="Y19:AB19" xr:uid="{DC0A8C50-ED2D-4A74-9AB6-E3767FDEF64A}">
      <formula1>$B$19&lt;&gt;""</formula1>
    </dataValidation>
    <dataValidation type="custom" showInputMessage="1" showErrorMessage="1" errorTitle="入力漏れ" error="工事番号を入力してください" sqref="Y20:AB20" xr:uid="{440DB924-DF19-4D70-8351-2C6DDBCD31B9}">
      <formula1>$B$20&lt;&gt;""</formula1>
    </dataValidation>
    <dataValidation type="custom" showInputMessage="1" showErrorMessage="1" errorTitle="入力漏れ" error="工事番号を入力してください" sqref="Y21:AB21" xr:uid="{98A672D0-B76A-472A-A1AC-7A898A360BED}">
      <formula1>$B$21&lt;&gt;""</formula1>
    </dataValidation>
    <dataValidation type="custom" showInputMessage="1" showErrorMessage="1" errorTitle="入力漏れ" error="工事番号を入力してください" sqref="Y22:AB22" xr:uid="{CDFB0188-6AF5-4207-B083-3AC50106B8A8}">
      <formula1>$B$22&lt;&gt;""</formula1>
    </dataValidation>
    <dataValidation type="custom" showInputMessage="1" showErrorMessage="1" errorTitle="入力漏れ" error="工事番号を入力してください" sqref="Y23:AB23" xr:uid="{B604FA1D-6BF1-4D97-8E04-09CB50BA5C0E}">
      <formula1>$B$23&lt;&gt;""</formula1>
    </dataValidation>
    <dataValidation type="custom" showInputMessage="1" showErrorMessage="1" errorTitle="入力漏れ" error="工事番号を入力してください" sqref="Y24:AB24" xr:uid="{5DA5E856-C9C5-41D1-94D4-BB1C2FEDD882}">
      <formula1>$B$24&lt;&gt;""</formula1>
    </dataValidation>
    <dataValidation type="custom" showInputMessage="1" showErrorMessage="1" errorTitle="入力漏れ" error="工事番号を入力してください" sqref="Y25:AB25" xr:uid="{593F1097-F7BB-4E7C-AEA9-736D2AD34783}">
      <formula1>$B$25&lt;&gt;""</formula1>
    </dataValidation>
    <dataValidation imeMode="hiragana" allowBlank="1" showInputMessage="1" showErrorMessage="1" sqref="B74:B85 B29:B40 B26 B71 B119:B130 B116" xr:uid="{2C0EF681-C4A6-4E48-A9CF-0433A4DADAD5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41F22989-2732-49D4-8D94-90F08A2970ED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70CF180D-ABAE-4555-BE41-3A3DB8BFB3E4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B9DFA-6F9A-453C-82AF-392ED70772CC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210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3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3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DA836516-58D6-4FB6-9CD6-64260F8CC789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5149B77E-7E7B-474C-98A4-E085A99288E5}"/>
    <dataValidation imeMode="hiragana" allowBlank="1" showInputMessage="1" showErrorMessage="1" sqref="B74:B85 B29:B40 B26 B71 B119:B130 B116" xr:uid="{6D4E2004-ACDF-48D9-B301-07E162D8C11D}"/>
    <dataValidation type="custom" showInputMessage="1" showErrorMessage="1" errorTitle="入力漏れ" error="工事番号を入力してください" sqref="Y25:AB25" xr:uid="{688AA193-07D1-488E-8FB3-504E9B688DCA}">
      <formula1>$B$25&lt;&gt;""</formula1>
    </dataValidation>
    <dataValidation type="custom" showInputMessage="1" showErrorMessage="1" errorTitle="入力漏れ" error="工事番号を入力してください" sqref="Y24:AB24" xr:uid="{FC5274CE-CBA3-4CBD-9FE7-7006DF88FD53}">
      <formula1>$B$24&lt;&gt;""</formula1>
    </dataValidation>
    <dataValidation type="custom" showInputMessage="1" showErrorMessage="1" errorTitle="入力漏れ" error="工事番号を入力してください" sqref="Y23:AB23" xr:uid="{98FBAFD4-DD0C-4A87-A9C2-5063F2054D98}">
      <formula1>$B$23&lt;&gt;""</formula1>
    </dataValidation>
    <dataValidation type="custom" showInputMessage="1" showErrorMessage="1" errorTitle="入力漏れ" error="工事番号を入力してください" sqref="Y22:AB22" xr:uid="{77B8D2AE-30FD-41D2-AAE5-E02D042EE615}">
      <formula1>$B$22&lt;&gt;""</formula1>
    </dataValidation>
    <dataValidation type="custom" showInputMessage="1" showErrorMessage="1" errorTitle="入力漏れ" error="工事番号を入力してください" sqref="Y21:AB21" xr:uid="{43197B78-CD77-4C80-ACD1-261C05489976}">
      <formula1>$B$21&lt;&gt;""</formula1>
    </dataValidation>
    <dataValidation type="custom" showInputMessage="1" showErrorMessage="1" errorTitle="入力漏れ" error="工事番号を入力してください" sqref="Y20:AB20" xr:uid="{0EB3E506-7F7D-45D3-82B7-582D4B2CC052}">
      <formula1>$B$20&lt;&gt;""</formula1>
    </dataValidation>
    <dataValidation type="custom" showInputMessage="1" showErrorMessage="1" errorTitle="入力漏れ" error="工事番号を入力してください" sqref="Y19:AB19" xr:uid="{EF82D045-F9E4-4057-BE06-689B4BEF07AD}">
      <formula1>$B$19&lt;&gt;""</formula1>
    </dataValidation>
    <dataValidation type="custom" showInputMessage="1" showErrorMessage="1" errorTitle="入力漏れ" error="工事番号を入力してください" sqref="Y18:AB18" xr:uid="{8B762BF7-17C9-4FB0-BFCC-937E1AD73ADC}">
      <formula1>$B$18&lt;&gt;""</formula1>
    </dataValidation>
    <dataValidation type="custom" showInputMessage="1" showErrorMessage="1" errorTitle="入力漏れ" error="工事番号を入力してください" sqref="Y17:AB17" xr:uid="{96090DA7-ADE3-474D-A5A5-8D95DA5ABD81}">
      <formula1>$B$17&lt;&gt;""</formula1>
    </dataValidation>
    <dataValidation type="custom" showInputMessage="1" showErrorMessage="1" errorTitle="入力漏れ" error="工事番号を入力してください" sqref="Y106:AB115 Y61:AB70 Y16:AB16" xr:uid="{95312F29-02EB-4A0C-95D0-2D20D8C1C90A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4467C316-64B2-4B78-9981-11632B4FBFEC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BCF11-6802-485C-8862-51ED23EADE15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17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4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4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D0BF31C1-3E64-487D-A9AB-3D7CEB26E651}">
      <formula1>NOT(COUNTIF(B16,"*〃*"))</formula1>
    </dataValidation>
    <dataValidation type="custom" showInputMessage="1" showErrorMessage="1" errorTitle="入力漏れ" error="工事番号を入力してください" sqref="Y106:AB115 Y61:AB70 Y16:AB16" xr:uid="{64B11231-83C3-4E0C-A293-650CBEA7F76F}">
      <formula1>$B$16&lt;&gt;""</formula1>
    </dataValidation>
    <dataValidation type="custom" showInputMessage="1" showErrorMessage="1" errorTitle="入力漏れ" error="工事番号を入力してください" sqref="Y17:AB17" xr:uid="{02532066-ED81-4AA3-85A7-05B5DA67D475}">
      <formula1>$B$17&lt;&gt;""</formula1>
    </dataValidation>
    <dataValidation type="custom" showInputMessage="1" showErrorMessage="1" errorTitle="入力漏れ" error="工事番号を入力してください" sqref="Y18:AB18" xr:uid="{BA496568-65E5-49D2-A6BF-C23DAB225D2C}">
      <formula1>$B$18&lt;&gt;""</formula1>
    </dataValidation>
    <dataValidation type="custom" showInputMessage="1" showErrorMessage="1" errorTitle="入力漏れ" error="工事番号を入力してください" sqref="Y19:AB19" xr:uid="{4F4ADF22-8194-4258-BDF3-E7EABD2CB13B}">
      <formula1>$B$19&lt;&gt;""</formula1>
    </dataValidation>
    <dataValidation type="custom" showInputMessage="1" showErrorMessage="1" errorTitle="入力漏れ" error="工事番号を入力してください" sqref="Y20:AB20" xr:uid="{1CD25C78-5A01-4CAE-B68A-E965873A8DED}">
      <formula1>$B$20&lt;&gt;""</formula1>
    </dataValidation>
    <dataValidation type="custom" showInputMessage="1" showErrorMessage="1" errorTitle="入力漏れ" error="工事番号を入力してください" sqref="Y21:AB21" xr:uid="{25C36C6B-1F36-476C-B050-862748A043A2}">
      <formula1>$B$21&lt;&gt;""</formula1>
    </dataValidation>
    <dataValidation type="custom" showInputMessage="1" showErrorMessage="1" errorTitle="入力漏れ" error="工事番号を入力してください" sqref="Y22:AB22" xr:uid="{659FA7B9-53AE-4DA4-A6FC-024953BC4E86}">
      <formula1>$B$22&lt;&gt;""</formula1>
    </dataValidation>
    <dataValidation type="custom" showInputMessage="1" showErrorMessage="1" errorTitle="入力漏れ" error="工事番号を入力してください" sqref="Y23:AB23" xr:uid="{4546D59B-CA3F-482B-8758-51138726536C}">
      <formula1>$B$23&lt;&gt;""</formula1>
    </dataValidation>
    <dataValidation type="custom" showInputMessage="1" showErrorMessage="1" errorTitle="入力漏れ" error="工事番号を入力してください" sqref="Y24:AB24" xr:uid="{D4052C40-1D27-43B3-98E4-BBA6DBB699F9}">
      <formula1>$B$24&lt;&gt;""</formula1>
    </dataValidation>
    <dataValidation type="custom" showInputMessage="1" showErrorMessage="1" errorTitle="入力漏れ" error="工事番号を入力してください" sqref="Y25:AB25" xr:uid="{9A2E5953-5D4D-4AC4-A499-6E9B4C98DD83}">
      <formula1>$B$25&lt;&gt;""</formula1>
    </dataValidation>
    <dataValidation imeMode="hiragana" allowBlank="1" showInputMessage="1" showErrorMessage="1" sqref="B74:B85 B29:B40 B26 B71 B119:B130 B116" xr:uid="{8F699877-5A24-403A-ACD4-5AE4BF9BA939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457429B8-38D4-4154-9F7E-1566DACC3859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D2A83002-6119-445E-A5DF-9D52DAF997B1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4B5A-C74E-497A-B02D-C7974151BBB6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211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5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5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68D72A10-606E-4127-9579-D42BA2CD3AD0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AE8C2119-8E98-46FD-9D73-F4DE70F865BF}"/>
    <dataValidation imeMode="hiragana" allowBlank="1" showInputMessage="1" showErrorMessage="1" sqref="B74:B85 B29:B40 B26 B71 B119:B130 B116" xr:uid="{8E5EF9AD-FC47-456C-ACEC-2C28CCC93C37}"/>
    <dataValidation type="custom" showInputMessage="1" showErrorMessage="1" errorTitle="入力漏れ" error="工事番号を入力してください" sqref="Y25:AB25" xr:uid="{0F61599B-B52D-491D-9CDE-B4F1181FEA67}">
      <formula1>$B$25&lt;&gt;""</formula1>
    </dataValidation>
    <dataValidation type="custom" showInputMessage="1" showErrorMessage="1" errorTitle="入力漏れ" error="工事番号を入力してください" sqref="Y24:AB24" xr:uid="{869D4B33-3DA1-4398-8348-E9BB12283FD3}">
      <formula1>$B$24&lt;&gt;""</formula1>
    </dataValidation>
    <dataValidation type="custom" showInputMessage="1" showErrorMessage="1" errorTitle="入力漏れ" error="工事番号を入力してください" sqref="Y23:AB23" xr:uid="{0A19FC7D-21BB-4F11-99C6-44CBF7E72EF3}">
      <formula1>$B$23&lt;&gt;""</formula1>
    </dataValidation>
    <dataValidation type="custom" showInputMessage="1" showErrorMessage="1" errorTitle="入力漏れ" error="工事番号を入力してください" sqref="Y22:AB22" xr:uid="{5A05552E-6A8A-4EFE-B9ED-62057286779C}">
      <formula1>$B$22&lt;&gt;""</formula1>
    </dataValidation>
    <dataValidation type="custom" showInputMessage="1" showErrorMessage="1" errorTitle="入力漏れ" error="工事番号を入力してください" sqref="Y21:AB21" xr:uid="{D64C23F1-FE70-4F43-953A-3780EFEF4504}">
      <formula1>$B$21&lt;&gt;""</formula1>
    </dataValidation>
    <dataValidation type="custom" showInputMessage="1" showErrorMessage="1" errorTitle="入力漏れ" error="工事番号を入力してください" sqref="Y20:AB20" xr:uid="{3BD71B12-0C1A-4569-903F-7429E4086363}">
      <formula1>$B$20&lt;&gt;""</formula1>
    </dataValidation>
    <dataValidation type="custom" showInputMessage="1" showErrorMessage="1" errorTitle="入力漏れ" error="工事番号を入力してください" sqref="Y19:AB19" xr:uid="{C0E20500-BD6A-4A84-98DC-E90D3486A9A1}">
      <formula1>$B$19&lt;&gt;""</formula1>
    </dataValidation>
    <dataValidation type="custom" showInputMessage="1" showErrorMessage="1" errorTitle="入力漏れ" error="工事番号を入力してください" sqref="Y18:AB18" xr:uid="{9EE21702-C860-4BEE-A073-A579579C65E5}">
      <formula1>$B$18&lt;&gt;""</formula1>
    </dataValidation>
    <dataValidation type="custom" showInputMessage="1" showErrorMessage="1" errorTitle="入力漏れ" error="工事番号を入力してください" sqref="Y17:AB17" xr:uid="{EBAC5852-9300-4435-BB6F-269CA02355D1}">
      <formula1>$B$17&lt;&gt;""</formula1>
    </dataValidation>
    <dataValidation type="custom" showInputMessage="1" showErrorMessage="1" errorTitle="入力漏れ" error="工事番号を入力してください" sqref="Y106:AB115 Y61:AB70 Y16:AB16" xr:uid="{23E3310D-B835-471E-A8C8-85BE1BF0AD60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31544E55-2737-4563-A0F8-13508F1B2A15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A574B-6BD8-4AEB-BBBF-BB79DE5B917A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20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6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6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CE6D70E5-F5B1-47D5-B3E3-56CDB4659D20}">
      <formula1>NOT(COUNTIF(B16,"*〃*"))</formula1>
    </dataValidation>
    <dataValidation type="custom" showInputMessage="1" showErrorMessage="1" errorTitle="入力漏れ" error="工事番号を入力してください" sqref="Y106:AB115 Y61:AB70 Y16:AB16" xr:uid="{5D51B4C3-229F-4C0E-9F25-953F4FBF8F2E}">
      <formula1>$B$16&lt;&gt;""</formula1>
    </dataValidation>
    <dataValidation type="custom" showInputMessage="1" showErrorMessage="1" errorTitle="入力漏れ" error="工事番号を入力してください" sqref="Y17:AB17" xr:uid="{A94CF482-FE4F-40A0-9DB4-E001E03C734E}">
      <formula1>$B$17&lt;&gt;""</formula1>
    </dataValidation>
    <dataValidation type="custom" showInputMessage="1" showErrorMessage="1" errorTitle="入力漏れ" error="工事番号を入力してください" sqref="Y18:AB18" xr:uid="{F0D2BA2C-206A-4055-A0D3-17524A9611BA}">
      <formula1>$B$18&lt;&gt;""</formula1>
    </dataValidation>
    <dataValidation type="custom" showInputMessage="1" showErrorMessage="1" errorTitle="入力漏れ" error="工事番号を入力してください" sqref="Y19:AB19" xr:uid="{416E83C6-ACB2-4CE8-B1C6-05747E3062DA}">
      <formula1>$B$19&lt;&gt;""</formula1>
    </dataValidation>
    <dataValidation type="custom" showInputMessage="1" showErrorMessage="1" errorTitle="入力漏れ" error="工事番号を入力してください" sqref="Y20:AB20" xr:uid="{4398B110-C04D-4089-BAF9-1B07D34DAE6A}">
      <formula1>$B$20&lt;&gt;""</formula1>
    </dataValidation>
    <dataValidation type="custom" showInputMessage="1" showErrorMessage="1" errorTitle="入力漏れ" error="工事番号を入力してください" sqref="Y21:AB21" xr:uid="{34806335-7DDC-4A9E-97CD-267613C1DDD7}">
      <formula1>$B$21&lt;&gt;""</formula1>
    </dataValidation>
    <dataValidation type="custom" showInputMessage="1" showErrorMessage="1" errorTitle="入力漏れ" error="工事番号を入力してください" sqref="Y22:AB22" xr:uid="{1F8E313F-F55D-4627-A2DF-EE5FFDC7755F}">
      <formula1>$B$22&lt;&gt;""</formula1>
    </dataValidation>
    <dataValidation type="custom" showInputMessage="1" showErrorMessage="1" errorTitle="入力漏れ" error="工事番号を入力してください" sqref="Y23:AB23" xr:uid="{9FDAA9E2-D67D-40CE-8A21-671E8712268A}">
      <formula1>$B$23&lt;&gt;""</formula1>
    </dataValidation>
    <dataValidation type="custom" showInputMessage="1" showErrorMessage="1" errorTitle="入力漏れ" error="工事番号を入力してください" sqref="Y24:AB24" xr:uid="{08EA4F82-3459-4C82-A41D-9C558EAF97AC}">
      <formula1>$B$24&lt;&gt;""</formula1>
    </dataValidation>
    <dataValidation type="custom" showInputMessage="1" showErrorMessage="1" errorTitle="入力漏れ" error="工事番号を入力してください" sqref="Y25:AB25" xr:uid="{FBCFB1C7-112B-4589-A479-5957F403B195}">
      <formula1>$B$25&lt;&gt;""</formula1>
    </dataValidation>
    <dataValidation imeMode="hiragana" allowBlank="1" showInputMessage="1" showErrorMessage="1" sqref="B74:B85 B29:B40 B26 B71 B119:B130 B116" xr:uid="{615E530B-525F-4A2E-A1EC-7E94CA595FFF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314ACF51-C352-4DBE-8DE9-DD7DC125CA3E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E02396BC-DDDB-4704-94E0-EE074EEB0EC3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C9D32-FB0B-41EE-B82C-EFAD7DC367DE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212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7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7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A718834C-9109-4B89-A0D1-6954DC29C1D2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2CB378D2-65BF-4659-AE6B-CB1ED67BE813}"/>
    <dataValidation imeMode="hiragana" allowBlank="1" showInputMessage="1" showErrorMessage="1" sqref="B74:B85 B29:B40 B26 B71 B119:B130 B116" xr:uid="{FD28FD67-98CB-4368-AA6E-B7031950FE0D}"/>
    <dataValidation type="custom" showInputMessage="1" showErrorMessage="1" errorTitle="入力漏れ" error="工事番号を入力してください" sqref="Y25:AB25" xr:uid="{7093C4CF-9FE2-4102-A4FA-816F7778E643}">
      <formula1>$B$25&lt;&gt;""</formula1>
    </dataValidation>
    <dataValidation type="custom" showInputMessage="1" showErrorMessage="1" errorTitle="入力漏れ" error="工事番号を入力してください" sqref="Y24:AB24" xr:uid="{9DC76E2D-AA0D-4F06-93EF-6C285335F53A}">
      <formula1>$B$24&lt;&gt;""</formula1>
    </dataValidation>
    <dataValidation type="custom" showInputMessage="1" showErrorMessage="1" errorTitle="入力漏れ" error="工事番号を入力してください" sqref="Y23:AB23" xr:uid="{873B2CBA-42C6-4ABD-A2C1-AFB17542A72B}">
      <formula1>$B$23&lt;&gt;""</formula1>
    </dataValidation>
    <dataValidation type="custom" showInputMessage="1" showErrorMessage="1" errorTitle="入力漏れ" error="工事番号を入力してください" sqref="Y22:AB22" xr:uid="{58D0B45F-926A-4539-B228-11AAA136CAB8}">
      <formula1>$B$22&lt;&gt;""</formula1>
    </dataValidation>
    <dataValidation type="custom" showInputMessage="1" showErrorMessage="1" errorTitle="入力漏れ" error="工事番号を入力してください" sqref="Y21:AB21" xr:uid="{71AC1D4C-0903-4EBB-8AD2-99270FB26F6D}">
      <formula1>$B$21&lt;&gt;""</formula1>
    </dataValidation>
    <dataValidation type="custom" showInputMessage="1" showErrorMessage="1" errorTitle="入力漏れ" error="工事番号を入力してください" sqref="Y20:AB20" xr:uid="{D29EDDA5-39AD-4530-8723-22C5319015AD}">
      <formula1>$B$20&lt;&gt;""</formula1>
    </dataValidation>
    <dataValidation type="custom" showInputMessage="1" showErrorMessage="1" errorTitle="入力漏れ" error="工事番号を入力してください" sqref="Y19:AB19" xr:uid="{62D37613-1E50-4D72-9537-FEFEDF8A5401}">
      <formula1>$B$19&lt;&gt;""</formula1>
    </dataValidation>
    <dataValidation type="custom" showInputMessage="1" showErrorMessage="1" errorTitle="入力漏れ" error="工事番号を入力してください" sqref="Y18:AB18" xr:uid="{363D626F-25C4-452B-803A-6439B30DC6BA}">
      <formula1>$B$18&lt;&gt;""</formula1>
    </dataValidation>
    <dataValidation type="custom" showInputMessage="1" showErrorMessage="1" errorTitle="入力漏れ" error="工事番号を入力してください" sqref="Y17:AB17" xr:uid="{7A18B0AA-5CE1-4B95-AC16-0A0BEB1A5A74}">
      <formula1>$B$17&lt;&gt;""</formula1>
    </dataValidation>
    <dataValidation type="custom" showInputMessage="1" showErrorMessage="1" errorTitle="入力漏れ" error="工事番号を入力してください" sqref="Y106:AB115 Y61:AB70 Y16:AB16" xr:uid="{630AE72A-646C-4EE7-8931-E90C3DC3E475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7DB965A7-7FC0-4E4F-9C2A-733DD74EB745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C081F-87B0-47EC-956F-90AE2EFD7F3B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21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8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8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5CB67C4F-A0F5-4707-87A1-9457C893D4D0}">
      <formula1>NOT(COUNTIF(B16,"*〃*"))</formula1>
    </dataValidation>
    <dataValidation type="custom" showInputMessage="1" showErrorMessage="1" errorTitle="入力漏れ" error="工事番号を入力してください" sqref="Y106:AB115 Y61:AB70 Y16:AB16" xr:uid="{FC632077-004C-4E05-BE36-1FF1A95289E0}">
      <formula1>$B$16&lt;&gt;""</formula1>
    </dataValidation>
    <dataValidation type="custom" showInputMessage="1" showErrorMessage="1" errorTitle="入力漏れ" error="工事番号を入力してください" sqref="Y17:AB17" xr:uid="{279E14A2-C32D-4001-B2BA-4D4229D19984}">
      <formula1>$B$17&lt;&gt;""</formula1>
    </dataValidation>
    <dataValidation type="custom" showInputMessage="1" showErrorMessage="1" errorTitle="入力漏れ" error="工事番号を入力してください" sqref="Y18:AB18" xr:uid="{B30C215C-8191-4AAA-BC3E-F757FA78A96F}">
      <formula1>$B$18&lt;&gt;""</formula1>
    </dataValidation>
    <dataValidation type="custom" showInputMessage="1" showErrorMessage="1" errorTitle="入力漏れ" error="工事番号を入力してください" sqref="Y19:AB19" xr:uid="{BD5D593B-BBDF-4035-BD98-EF32EA7D4264}">
      <formula1>$B$19&lt;&gt;""</formula1>
    </dataValidation>
    <dataValidation type="custom" showInputMessage="1" showErrorMessage="1" errorTitle="入力漏れ" error="工事番号を入力してください" sqref="Y20:AB20" xr:uid="{9A5DA442-7F8C-4B30-8752-33EEFA1947D4}">
      <formula1>$B$20&lt;&gt;""</formula1>
    </dataValidation>
    <dataValidation type="custom" showInputMessage="1" showErrorMessage="1" errorTitle="入力漏れ" error="工事番号を入力してください" sqref="Y21:AB21" xr:uid="{A2417668-1828-4A42-A157-CEA56C83A7DB}">
      <formula1>$B$21&lt;&gt;""</formula1>
    </dataValidation>
    <dataValidation type="custom" showInputMessage="1" showErrorMessage="1" errorTitle="入力漏れ" error="工事番号を入力してください" sqref="Y22:AB22" xr:uid="{9266F745-530B-44BF-ABB1-4EA017D673D0}">
      <formula1>$B$22&lt;&gt;""</formula1>
    </dataValidation>
    <dataValidation type="custom" showInputMessage="1" showErrorMessage="1" errorTitle="入力漏れ" error="工事番号を入力してください" sqref="Y23:AB23" xr:uid="{0ACE0B2C-C4D3-456D-8313-98D08DA7EF94}">
      <formula1>$B$23&lt;&gt;""</formula1>
    </dataValidation>
    <dataValidation type="custom" showInputMessage="1" showErrorMessage="1" errorTitle="入力漏れ" error="工事番号を入力してください" sqref="Y24:AB24" xr:uid="{EDB7430B-9A3A-4521-A5B0-612DFF74C6EC}">
      <formula1>$B$24&lt;&gt;""</formula1>
    </dataValidation>
    <dataValidation type="custom" showInputMessage="1" showErrorMessage="1" errorTitle="入力漏れ" error="工事番号を入力してください" sqref="Y25:AB25" xr:uid="{EBB04C9C-5113-46AA-B685-7C5E451491B0}">
      <formula1>$B$25&lt;&gt;""</formula1>
    </dataValidation>
    <dataValidation imeMode="hiragana" allowBlank="1" showInputMessage="1" showErrorMessage="1" sqref="B74:B85 B29:B40 B26 B71 B119:B130 B116" xr:uid="{B3C977B6-DCF3-4EF9-A602-5520070AC9F6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B5EBD90F-B238-4CE4-9B0C-B83709D85D2A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9C0B7DA8-307E-4F25-BFC5-10A5C8D4C816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CBD8D-0E5F-4A5C-AEAC-32058174586F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213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9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9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6A8EA8DF-C11C-414E-9B6B-E599E98F8BB4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82742BCE-C675-44D1-A9C4-138532066572}"/>
    <dataValidation imeMode="hiragana" allowBlank="1" showInputMessage="1" showErrorMessage="1" sqref="B74:B85 B29:B40 B26 B71 B119:B130 B116" xr:uid="{C71697D8-B658-4AF3-9833-7608652BA6CB}"/>
    <dataValidation type="custom" showInputMessage="1" showErrorMessage="1" errorTitle="入力漏れ" error="工事番号を入力してください" sqref="Y25:AB25" xr:uid="{8DFB7F27-53DA-46DF-8F68-C734507690B7}">
      <formula1>$B$25&lt;&gt;""</formula1>
    </dataValidation>
    <dataValidation type="custom" showInputMessage="1" showErrorMessage="1" errorTitle="入力漏れ" error="工事番号を入力してください" sqref="Y24:AB24" xr:uid="{31372932-57AB-49C1-A836-F875161BA73C}">
      <formula1>$B$24&lt;&gt;""</formula1>
    </dataValidation>
    <dataValidation type="custom" showInputMessage="1" showErrorMessage="1" errorTitle="入力漏れ" error="工事番号を入力してください" sqref="Y23:AB23" xr:uid="{69E48A3D-935F-4702-A214-69F5A4A3666A}">
      <formula1>$B$23&lt;&gt;""</formula1>
    </dataValidation>
    <dataValidation type="custom" showInputMessage="1" showErrorMessage="1" errorTitle="入力漏れ" error="工事番号を入力してください" sqref="Y22:AB22" xr:uid="{DADAAB5F-F8ED-499D-9393-942B421C2615}">
      <formula1>$B$22&lt;&gt;""</formula1>
    </dataValidation>
    <dataValidation type="custom" showInputMessage="1" showErrorMessage="1" errorTitle="入力漏れ" error="工事番号を入力してください" sqref="Y21:AB21" xr:uid="{213DA81C-87CD-43A2-B472-4C0944415719}">
      <formula1>$B$21&lt;&gt;""</formula1>
    </dataValidation>
    <dataValidation type="custom" showInputMessage="1" showErrorMessage="1" errorTitle="入力漏れ" error="工事番号を入力してください" sqref="Y20:AB20" xr:uid="{DDF9A584-D8DA-46C7-A5EB-7931C60C56FA}">
      <formula1>$B$20&lt;&gt;""</formula1>
    </dataValidation>
    <dataValidation type="custom" showInputMessage="1" showErrorMessage="1" errorTitle="入力漏れ" error="工事番号を入力してください" sqref="Y19:AB19" xr:uid="{7FD3EA92-A775-4465-8084-2055383B356C}">
      <formula1>$B$19&lt;&gt;""</formula1>
    </dataValidation>
    <dataValidation type="custom" showInputMessage="1" showErrorMessage="1" errorTitle="入力漏れ" error="工事番号を入力してください" sqref="Y18:AB18" xr:uid="{C4A2A97C-2BEC-434E-B47D-C027DB27BCF5}">
      <formula1>$B$18&lt;&gt;""</formula1>
    </dataValidation>
    <dataValidation type="custom" showInputMessage="1" showErrorMessage="1" errorTitle="入力漏れ" error="工事番号を入力してください" sqref="Y17:AB17" xr:uid="{98451EF9-0D5A-4E29-ABF7-7CC31DF573C6}">
      <formula1>$B$17&lt;&gt;""</formula1>
    </dataValidation>
    <dataValidation type="custom" showInputMessage="1" showErrorMessage="1" errorTitle="入力漏れ" error="工事番号を入力してください" sqref="Y106:AB115 Y61:AB70 Y16:AB16" xr:uid="{A8FB113E-B622-48C7-B7F2-A6452C466C9F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9D0A7173-2B60-4BF7-AEE1-FA6BF372A568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6D76-E59C-4774-A0D9-DEA8ADC2319E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22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10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10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50A8BEDD-1A9D-4DA7-8183-43174A1395A1}">
      <formula1>NOT(COUNTIF(B16,"*〃*"))</formula1>
    </dataValidation>
    <dataValidation type="custom" showInputMessage="1" showErrorMessage="1" errorTitle="入力漏れ" error="工事番号を入力してください" sqref="Y106:AB115 Y61:AB70 Y16:AB16" xr:uid="{F3C27DA4-7980-4033-857A-2EF28FEAF8AA}">
      <formula1>$B$16&lt;&gt;""</formula1>
    </dataValidation>
    <dataValidation type="custom" showInputMessage="1" showErrorMessage="1" errorTitle="入力漏れ" error="工事番号を入力してください" sqref="Y17:AB17" xr:uid="{3BD1440F-C0D4-4C1A-A9AD-20AF4924A088}">
      <formula1>$B$17&lt;&gt;""</formula1>
    </dataValidation>
    <dataValidation type="custom" showInputMessage="1" showErrorMessage="1" errorTitle="入力漏れ" error="工事番号を入力してください" sqref="Y18:AB18" xr:uid="{F6E2297E-81A0-4BB2-AB07-4CB1C6C5ED18}">
      <formula1>$B$18&lt;&gt;""</formula1>
    </dataValidation>
    <dataValidation type="custom" showInputMessage="1" showErrorMessage="1" errorTitle="入力漏れ" error="工事番号を入力してください" sqref="Y19:AB19" xr:uid="{D22C28B8-A889-4209-8080-540A8BA55ADF}">
      <formula1>$B$19&lt;&gt;""</formula1>
    </dataValidation>
    <dataValidation type="custom" showInputMessage="1" showErrorMessage="1" errorTitle="入力漏れ" error="工事番号を入力してください" sqref="Y20:AB20" xr:uid="{F9569208-0C2C-433A-AC05-CF93561A945F}">
      <formula1>$B$20&lt;&gt;""</formula1>
    </dataValidation>
    <dataValidation type="custom" showInputMessage="1" showErrorMessage="1" errorTitle="入力漏れ" error="工事番号を入力してください" sqref="Y21:AB21" xr:uid="{572B4E4B-4793-4929-BBAE-A21E7EFB8F47}">
      <formula1>$B$21&lt;&gt;""</formula1>
    </dataValidation>
    <dataValidation type="custom" showInputMessage="1" showErrorMessage="1" errorTitle="入力漏れ" error="工事番号を入力してください" sqref="Y22:AB22" xr:uid="{D48E69A8-CD26-45F3-B916-ABC9317B7586}">
      <formula1>$B$22&lt;&gt;""</formula1>
    </dataValidation>
    <dataValidation type="custom" showInputMessage="1" showErrorMessage="1" errorTitle="入力漏れ" error="工事番号を入力してください" sqref="Y23:AB23" xr:uid="{7C8D471F-C8F6-4DD3-B726-4BD7EACF5AE6}">
      <formula1>$B$23&lt;&gt;""</formula1>
    </dataValidation>
    <dataValidation type="custom" showInputMessage="1" showErrorMessage="1" errorTitle="入力漏れ" error="工事番号を入力してください" sqref="Y24:AB24" xr:uid="{B731B7FA-65C5-4AE5-BC82-630923A58A42}">
      <formula1>$B$24&lt;&gt;""</formula1>
    </dataValidation>
    <dataValidation type="custom" showInputMessage="1" showErrorMessage="1" errorTitle="入力漏れ" error="工事番号を入力してください" sqref="Y25:AB25" xr:uid="{E5318AF2-658A-472E-9B6E-DBF0FFA36C43}">
      <formula1>$B$25&lt;&gt;""</formula1>
    </dataValidation>
    <dataValidation imeMode="hiragana" allowBlank="1" showInputMessage="1" showErrorMessage="1" sqref="B74:B85 B29:B40 B26 B71 B119:B130 B116" xr:uid="{717E52B1-5986-463D-8A23-46B25517F1D9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22FC5B87-8BC8-4ADB-8CB4-FE12249B14D6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FD45D886-3DBD-498B-BD39-1850430B6A11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3BEF6-D7AB-472A-8E9B-4D2119AA9E1D}">
  <sheetPr>
    <tabColor rgb="FFF9BDE9"/>
  </sheetPr>
  <dimension ref="A1:K131"/>
  <sheetViews>
    <sheetView showGridLines="0" tabSelected="1" zoomScaleNormal="100" workbookViewId="0">
      <selection activeCell="M98" sqref="M98"/>
    </sheetView>
  </sheetViews>
  <sheetFormatPr defaultRowHeight="15"/>
  <cols>
    <col min="1" max="2" width="3.625" style="189" customWidth="1"/>
    <col min="3" max="3" width="12" style="187" customWidth="1"/>
    <col min="4" max="4" width="2.625" style="187" customWidth="1"/>
    <col min="5" max="16384" width="9" style="187"/>
  </cols>
  <sheetData>
    <row r="1" spans="1:5" s="188" customFormat="1" ht="18.75">
      <c r="A1" s="202" t="s">
        <v>111</v>
      </c>
      <c r="B1" s="203" t="s">
        <v>110</v>
      </c>
      <c r="C1" s="192"/>
    </row>
    <row r="2" spans="1:5" s="194" customFormat="1" ht="14.25">
      <c r="A2" s="193"/>
      <c r="B2" s="193" t="s">
        <v>113</v>
      </c>
    </row>
    <row r="3" spans="1:5" s="194" customFormat="1" ht="14.25">
      <c r="A3" s="193"/>
      <c r="B3" s="193" t="s">
        <v>114</v>
      </c>
    </row>
    <row r="4" spans="1:5" s="194" customFormat="1" ht="14.25">
      <c r="A4" s="193"/>
      <c r="B4" s="193"/>
    </row>
    <row r="5" spans="1:5" s="194" customFormat="1" ht="14.25">
      <c r="A5" s="193"/>
      <c r="B5" s="195" t="s">
        <v>112</v>
      </c>
      <c r="C5" s="194" t="s">
        <v>77</v>
      </c>
      <c r="E5" s="194" t="s">
        <v>127</v>
      </c>
    </row>
    <row r="6" spans="1:5" s="194" customFormat="1" ht="5.0999999999999996" customHeight="1">
      <c r="A6" s="193"/>
      <c r="B6" s="195"/>
    </row>
    <row r="7" spans="1:5" s="194" customFormat="1" ht="14.25">
      <c r="A7" s="193"/>
      <c r="B7" s="195" t="s">
        <v>117</v>
      </c>
      <c r="C7" s="194" t="s">
        <v>75</v>
      </c>
      <c r="E7" s="194" t="s">
        <v>128</v>
      </c>
    </row>
    <row r="8" spans="1:5" s="194" customFormat="1" ht="5.0999999999999996" customHeight="1">
      <c r="A8" s="193"/>
      <c r="B8" s="195"/>
    </row>
    <row r="9" spans="1:5" s="194" customFormat="1" ht="14.25">
      <c r="A9" s="193"/>
      <c r="B9" s="195" t="s">
        <v>118</v>
      </c>
      <c r="C9" s="194" t="s">
        <v>40</v>
      </c>
      <c r="E9" s="194" t="s">
        <v>129</v>
      </c>
    </row>
    <row r="10" spans="1:5" s="194" customFormat="1" ht="5.0999999999999996" customHeight="1">
      <c r="A10" s="193"/>
      <c r="B10" s="195"/>
    </row>
    <row r="11" spans="1:5" s="194" customFormat="1" ht="14.25">
      <c r="A11" s="193"/>
      <c r="B11" s="195" t="s">
        <v>119</v>
      </c>
      <c r="C11" s="194" t="s">
        <v>42</v>
      </c>
      <c r="E11" s="194" t="s">
        <v>130</v>
      </c>
    </row>
    <row r="12" spans="1:5" s="194" customFormat="1" ht="5.0999999999999996" customHeight="1">
      <c r="A12" s="193"/>
      <c r="B12" s="195"/>
    </row>
    <row r="13" spans="1:5" s="194" customFormat="1" ht="14.25">
      <c r="A13" s="193"/>
      <c r="B13" s="195" t="s">
        <v>120</v>
      </c>
      <c r="C13" s="194" t="s">
        <v>43</v>
      </c>
      <c r="E13" s="194" t="s">
        <v>131</v>
      </c>
    </row>
    <row r="14" spans="1:5" s="194" customFormat="1" ht="5.0999999999999996" customHeight="1">
      <c r="A14" s="193"/>
      <c r="B14" s="195"/>
    </row>
    <row r="15" spans="1:5" s="194" customFormat="1" ht="14.25">
      <c r="A15" s="193"/>
      <c r="B15" s="195" t="s">
        <v>121</v>
      </c>
      <c r="C15" s="194" t="s">
        <v>124</v>
      </c>
      <c r="E15" s="194" t="s">
        <v>137</v>
      </c>
    </row>
    <row r="16" spans="1:5" s="194" customFormat="1" ht="5.0999999999999996" customHeight="1">
      <c r="A16" s="193"/>
      <c r="B16" s="195"/>
    </row>
    <row r="17" spans="1:5" s="194" customFormat="1" ht="14.25">
      <c r="A17" s="193"/>
      <c r="B17" s="195" t="s">
        <v>122</v>
      </c>
      <c r="C17" s="194" t="s">
        <v>125</v>
      </c>
      <c r="E17" s="194" t="s">
        <v>137</v>
      </c>
    </row>
    <row r="18" spans="1:5" s="194" customFormat="1" ht="5.0999999999999996" customHeight="1">
      <c r="A18" s="193"/>
      <c r="B18" s="195"/>
    </row>
    <row r="19" spans="1:5" s="194" customFormat="1" ht="14.25">
      <c r="A19" s="193"/>
      <c r="B19" s="195" t="s">
        <v>123</v>
      </c>
      <c r="C19" s="194" t="s">
        <v>115</v>
      </c>
      <c r="E19" s="194" t="s">
        <v>132</v>
      </c>
    </row>
    <row r="20" spans="1:5" s="194" customFormat="1" ht="14.25">
      <c r="A20" s="193"/>
      <c r="B20" s="195"/>
      <c r="E20" s="194" t="s">
        <v>133</v>
      </c>
    </row>
    <row r="21" spans="1:5" s="194" customFormat="1" ht="14.25">
      <c r="A21" s="193"/>
      <c r="B21" s="195"/>
      <c r="E21" s="194" t="s">
        <v>134</v>
      </c>
    </row>
    <row r="22" spans="1:5" s="194" customFormat="1" ht="5.0999999999999996" customHeight="1">
      <c r="A22" s="193"/>
      <c r="B22" s="195"/>
    </row>
    <row r="23" spans="1:5" s="194" customFormat="1" ht="14.25">
      <c r="A23" s="193"/>
      <c r="B23" s="195" t="s">
        <v>126</v>
      </c>
      <c r="C23" s="194" t="s">
        <v>116</v>
      </c>
      <c r="E23" s="194" t="s">
        <v>135</v>
      </c>
    </row>
    <row r="24" spans="1:5" s="194" customFormat="1" ht="14.25">
      <c r="A24" s="193"/>
      <c r="B24" s="193"/>
    </row>
    <row r="25" spans="1:5" s="194" customFormat="1" ht="14.25">
      <c r="A25" s="193"/>
      <c r="B25" s="193"/>
    </row>
    <row r="26" spans="1:5" ht="18.75">
      <c r="A26" s="202" t="s">
        <v>136</v>
      </c>
      <c r="B26" s="203" t="s">
        <v>138</v>
      </c>
      <c r="C26" s="188"/>
    </row>
    <row r="27" spans="1:5" s="194" customFormat="1" ht="15" customHeight="1">
      <c r="A27" s="193"/>
      <c r="B27" s="204" t="s">
        <v>216</v>
      </c>
    </row>
    <row r="28" spans="1:5" s="194" customFormat="1" ht="15" customHeight="1">
      <c r="A28" s="193"/>
      <c r="B28" s="204" t="s">
        <v>217</v>
      </c>
    </row>
    <row r="29" spans="1:5" s="194" customFormat="1" ht="15" customHeight="1">
      <c r="A29" s="193"/>
      <c r="B29" s="194" t="s">
        <v>187</v>
      </c>
    </row>
    <row r="30" spans="1:5" s="194" customFormat="1" ht="15" customHeight="1">
      <c r="A30" s="193"/>
      <c r="B30" s="193" t="s">
        <v>139</v>
      </c>
    </row>
    <row r="31" spans="1:5" s="194" customFormat="1" ht="15" customHeight="1">
      <c r="A31" s="193"/>
      <c r="B31" s="193" t="s">
        <v>140</v>
      </c>
    </row>
    <row r="32" spans="1:5" s="194" customFormat="1" ht="15" customHeight="1">
      <c r="A32" s="193"/>
      <c r="B32" s="193" t="s">
        <v>141</v>
      </c>
    </row>
    <row r="33" spans="1:5" s="194" customFormat="1" ht="14.25">
      <c r="A33" s="193"/>
      <c r="B33" s="193"/>
    </row>
    <row r="34" spans="1:5" s="194" customFormat="1" ht="14.25">
      <c r="A34" s="193"/>
      <c r="B34" s="195" t="s">
        <v>112</v>
      </c>
      <c r="C34" s="194" t="s">
        <v>149</v>
      </c>
      <c r="E34" s="194" t="s">
        <v>184</v>
      </c>
    </row>
    <row r="35" spans="1:5" s="194" customFormat="1" ht="5.0999999999999996" customHeight="1">
      <c r="A35" s="193"/>
      <c r="B35" s="195"/>
    </row>
    <row r="36" spans="1:5" s="194" customFormat="1" ht="14.25">
      <c r="A36" s="193"/>
      <c r="B36" s="195" t="s">
        <v>117</v>
      </c>
      <c r="C36" s="194" t="s">
        <v>150</v>
      </c>
      <c r="E36" s="194" t="s">
        <v>142</v>
      </c>
    </row>
    <row r="37" spans="1:5" s="194" customFormat="1" ht="5.0999999999999996" customHeight="1">
      <c r="A37" s="193"/>
      <c r="B37" s="195"/>
    </row>
    <row r="38" spans="1:5" s="194" customFormat="1" ht="14.25">
      <c r="A38" s="193"/>
      <c r="B38" s="195" t="s">
        <v>118</v>
      </c>
      <c r="C38" s="194" t="s">
        <v>78</v>
      </c>
      <c r="E38" s="194" t="s">
        <v>143</v>
      </c>
    </row>
    <row r="39" spans="1:5" s="194" customFormat="1" ht="14.25">
      <c r="A39" s="193"/>
      <c r="B39" s="195"/>
      <c r="E39" s="194" t="s">
        <v>218</v>
      </c>
    </row>
    <row r="40" spans="1:5" s="194" customFormat="1" ht="14.25">
      <c r="A40" s="193"/>
      <c r="B40" s="195"/>
      <c r="E40" s="194" t="s">
        <v>147</v>
      </c>
    </row>
    <row r="41" spans="1:5" s="194" customFormat="1" ht="14.25">
      <c r="A41" s="193"/>
      <c r="B41" s="195"/>
      <c r="E41" s="194" t="s">
        <v>148</v>
      </c>
    </row>
    <row r="42" spans="1:5" s="194" customFormat="1" ht="14.25">
      <c r="A42" s="193"/>
      <c r="B42" s="195"/>
      <c r="E42" s="194" t="s">
        <v>144</v>
      </c>
    </row>
    <row r="43" spans="1:5" s="194" customFormat="1" ht="14.25">
      <c r="A43" s="193"/>
      <c r="B43" s="195"/>
      <c r="E43" s="194" t="s">
        <v>145</v>
      </c>
    </row>
    <row r="44" spans="1:5" s="194" customFormat="1" ht="14.25">
      <c r="A44" s="193"/>
      <c r="B44" s="195"/>
      <c r="E44" s="194" t="s">
        <v>152</v>
      </c>
    </row>
    <row r="45" spans="1:5" s="194" customFormat="1" ht="5.0999999999999996" customHeight="1">
      <c r="A45" s="193"/>
      <c r="B45" s="195"/>
    </row>
    <row r="46" spans="1:5" s="194" customFormat="1" ht="14.25">
      <c r="A46" s="193"/>
      <c r="B46" s="195" t="s">
        <v>119</v>
      </c>
      <c r="C46" s="194" t="s">
        <v>13</v>
      </c>
      <c r="E46" s="194" t="s">
        <v>146</v>
      </c>
    </row>
    <row r="47" spans="1:5" s="194" customFormat="1" ht="5.0999999999999996" customHeight="1">
      <c r="A47" s="193"/>
      <c r="B47" s="195"/>
    </row>
    <row r="48" spans="1:5" s="194" customFormat="1" ht="14.25">
      <c r="A48" s="193"/>
      <c r="B48" s="195" t="s">
        <v>120</v>
      </c>
      <c r="C48" s="205" t="s">
        <v>82</v>
      </c>
      <c r="E48" s="194" t="s">
        <v>151</v>
      </c>
    </row>
    <row r="49" spans="1:5" s="194" customFormat="1" ht="14.25">
      <c r="A49" s="193"/>
      <c r="B49" s="195"/>
      <c r="C49" s="205"/>
      <c r="E49" s="194" t="s">
        <v>153</v>
      </c>
    </row>
    <row r="50" spans="1:5" s="194" customFormat="1" ht="14.25">
      <c r="A50" s="193"/>
      <c r="B50" s="195"/>
      <c r="E50" s="194" t="s">
        <v>154</v>
      </c>
    </row>
    <row r="51" spans="1:5" s="194" customFormat="1" ht="5.0999999999999996" customHeight="1">
      <c r="A51" s="193"/>
      <c r="B51" s="195"/>
    </row>
    <row r="52" spans="1:5" s="194" customFormat="1" ht="14.25">
      <c r="A52" s="193"/>
      <c r="B52" s="195" t="s">
        <v>121</v>
      </c>
      <c r="C52" s="194" t="s">
        <v>155</v>
      </c>
      <c r="E52" s="194" t="s">
        <v>156</v>
      </c>
    </row>
    <row r="53" spans="1:5" s="194" customFormat="1" ht="5.0999999999999996" customHeight="1">
      <c r="A53" s="193"/>
      <c r="B53" s="195"/>
    </row>
    <row r="54" spans="1:5" s="194" customFormat="1" ht="14.25">
      <c r="A54" s="193"/>
      <c r="B54" s="195" t="s">
        <v>122</v>
      </c>
      <c r="C54" s="194" t="s">
        <v>1</v>
      </c>
      <c r="E54" s="194" t="s">
        <v>161</v>
      </c>
    </row>
    <row r="55" spans="1:5" s="194" customFormat="1" ht="5.0999999999999996" customHeight="1">
      <c r="A55" s="193"/>
      <c r="B55" s="195"/>
    </row>
    <row r="56" spans="1:5" s="194" customFormat="1" ht="14.25">
      <c r="A56" s="193"/>
      <c r="B56" s="195" t="s">
        <v>123</v>
      </c>
      <c r="C56" s="194" t="s">
        <v>164</v>
      </c>
      <c r="E56" s="194" t="s">
        <v>162</v>
      </c>
    </row>
    <row r="57" spans="1:5" s="194" customFormat="1" ht="5.0999999999999996" customHeight="1">
      <c r="A57" s="193"/>
      <c r="B57" s="195"/>
    </row>
    <row r="58" spans="1:5" s="194" customFormat="1" ht="14.25">
      <c r="A58" s="193"/>
      <c r="B58" s="195" t="s">
        <v>126</v>
      </c>
      <c r="C58" s="194" t="s">
        <v>163</v>
      </c>
      <c r="E58" s="194" t="s">
        <v>165</v>
      </c>
    </row>
    <row r="59" spans="1:5" s="194" customFormat="1" ht="5.0999999999999996" customHeight="1">
      <c r="A59" s="193"/>
      <c r="B59" s="195"/>
    </row>
    <row r="60" spans="1:5" s="194" customFormat="1" ht="14.25">
      <c r="A60" s="193"/>
      <c r="B60" s="195" t="s">
        <v>166</v>
      </c>
      <c r="C60" s="194" t="s">
        <v>174</v>
      </c>
      <c r="E60" s="194" t="s">
        <v>179</v>
      </c>
    </row>
    <row r="61" spans="1:5" s="194" customFormat="1" ht="14.25">
      <c r="A61" s="193"/>
      <c r="B61" s="195"/>
    </row>
    <row r="62" spans="1:5" s="194" customFormat="1" ht="14.25">
      <c r="A62" s="193"/>
      <c r="B62" s="195" t="s">
        <v>167</v>
      </c>
      <c r="C62" s="194" t="s">
        <v>168</v>
      </c>
    </row>
    <row r="63" spans="1:5" s="194" customFormat="1" ht="5.0999999999999996" customHeight="1">
      <c r="A63" s="193"/>
      <c r="B63" s="195"/>
    </row>
    <row r="64" spans="1:5" s="194" customFormat="1" ht="14.25">
      <c r="A64" s="193"/>
      <c r="B64" s="195" t="s">
        <v>169</v>
      </c>
      <c r="C64" s="194" t="s">
        <v>78</v>
      </c>
      <c r="E64" s="194" t="s">
        <v>176</v>
      </c>
    </row>
    <row r="65" spans="1:5" s="194" customFormat="1" ht="5.0999999999999996" customHeight="1">
      <c r="A65" s="193"/>
      <c r="B65" s="195"/>
    </row>
    <row r="66" spans="1:5" s="194" customFormat="1" ht="14.25">
      <c r="A66" s="193"/>
      <c r="B66" s="195" t="s">
        <v>170</v>
      </c>
      <c r="C66" s="194" t="s">
        <v>79</v>
      </c>
      <c r="E66" s="194" t="s">
        <v>177</v>
      </c>
    </row>
    <row r="67" spans="1:5" s="194" customFormat="1" ht="5.0999999999999996" customHeight="1">
      <c r="A67" s="193"/>
      <c r="B67" s="195"/>
    </row>
    <row r="68" spans="1:5" s="194" customFormat="1" ht="14.25">
      <c r="A68" s="193"/>
      <c r="B68" s="195" t="s">
        <v>172</v>
      </c>
      <c r="C68" s="194" t="s">
        <v>171</v>
      </c>
      <c r="E68" s="194" t="s">
        <v>178</v>
      </c>
    </row>
    <row r="69" spans="1:5" s="194" customFormat="1" ht="5.0999999999999996" customHeight="1">
      <c r="A69" s="193"/>
      <c r="B69" s="195"/>
    </row>
    <row r="70" spans="1:5" s="194" customFormat="1" ht="14.25">
      <c r="A70" s="193"/>
      <c r="B70" s="195" t="s">
        <v>173</v>
      </c>
      <c r="C70" s="194" t="s">
        <v>163</v>
      </c>
      <c r="E70" s="194" t="s">
        <v>176</v>
      </c>
    </row>
    <row r="71" spans="1:5" s="194" customFormat="1" ht="5.0999999999999996" customHeight="1">
      <c r="A71" s="193"/>
      <c r="B71" s="195"/>
    </row>
    <row r="72" spans="1:5" s="194" customFormat="1" ht="14.25">
      <c r="A72" s="193"/>
      <c r="B72" s="195" t="s">
        <v>175</v>
      </c>
      <c r="C72" s="194" t="s">
        <v>15</v>
      </c>
      <c r="E72" s="194" t="s">
        <v>180</v>
      </c>
    </row>
    <row r="73" spans="1:5" s="194" customFormat="1" ht="14.25">
      <c r="A73" s="193"/>
      <c r="B73" s="195"/>
    </row>
    <row r="74" spans="1:5" s="194" customFormat="1" ht="14.25">
      <c r="A74" s="193"/>
      <c r="B74" s="196" t="s">
        <v>188</v>
      </c>
    </row>
    <row r="75" spans="1:5" s="194" customFormat="1" ht="14.25">
      <c r="A75" s="193"/>
      <c r="B75" s="196"/>
    </row>
    <row r="76" spans="1:5">
      <c r="B76" s="190"/>
    </row>
    <row r="77" spans="1:5" ht="18.75">
      <c r="A77" s="202" t="s">
        <v>181</v>
      </c>
      <c r="B77" s="203" t="s">
        <v>182</v>
      </c>
      <c r="C77" s="188"/>
    </row>
    <row r="78" spans="1:5" s="194" customFormat="1" ht="15" customHeight="1">
      <c r="A78" s="193"/>
      <c r="B78" s="193" t="s">
        <v>183</v>
      </c>
    </row>
    <row r="79" spans="1:5" s="194" customFormat="1" ht="15" customHeight="1">
      <c r="A79" s="193"/>
      <c r="B79" s="194" t="s">
        <v>189</v>
      </c>
    </row>
    <row r="80" spans="1:5" s="194" customFormat="1" ht="14.25">
      <c r="A80" s="193"/>
      <c r="B80" s="193"/>
    </row>
    <row r="81" spans="1:5" s="194" customFormat="1" ht="14.25">
      <c r="A81" s="193"/>
      <c r="B81" s="195" t="s">
        <v>112</v>
      </c>
      <c r="C81" s="194" t="s">
        <v>12</v>
      </c>
      <c r="E81" s="194" t="s">
        <v>198</v>
      </c>
    </row>
    <row r="82" spans="1:5" s="194" customFormat="1" ht="14.25">
      <c r="A82" s="193"/>
      <c r="B82" s="195"/>
      <c r="E82" s="194" t="s">
        <v>186</v>
      </c>
    </row>
    <row r="83" spans="1:5" s="194" customFormat="1" ht="5.0999999999999996" customHeight="1">
      <c r="A83" s="193"/>
      <c r="B83" s="195"/>
    </row>
    <row r="84" spans="1:5" s="194" customFormat="1" ht="14.25">
      <c r="A84" s="193"/>
      <c r="B84" s="195" t="s">
        <v>117</v>
      </c>
      <c r="C84" s="194" t="s">
        <v>149</v>
      </c>
      <c r="E84" s="194" t="s">
        <v>220</v>
      </c>
    </row>
    <row r="85" spans="1:5" s="194" customFormat="1" ht="5.0999999999999996" customHeight="1">
      <c r="A85" s="193"/>
      <c r="B85" s="195"/>
    </row>
    <row r="86" spans="1:5" s="194" customFormat="1" ht="14.25">
      <c r="A86" s="193"/>
      <c r="B86" s="195" t="s">
        <v>118</v>
      </c>
      <c r="C86" s="194" t="s">
        <v>185</v>
      </c>
      <c r="E86" s="194" t="s">
        <v>221</v>
      </c>
    </row>
    <row r="87" spans="1:5" s="194" customFormat="1" ht="5.0999999999999996" customHeight="1">
      <c r="A87" s="193"/>
      <c r="B87" s="195"/>
    </row>
    <row r="88" spans="1:5" s="194" customFormat="1" ht="14.25">
      <c r="A88" s="193"/>
      <c r="B88" s="195" t="s">
        <v>119</v>
      </c>
      <c r="C88" s="194" t="s">
        <v>85</v>
      </c>
      <c r="E88" s="194" t="s">
        <v>190</v>
      </c>
    </row>
    <row r="89" spans="1:5" s="194" customFormat="1" ht="14.25">
      <c r="A89" s="193"/>
      <c r="B89" s="193"/>
      <c r="E89" s="194" t="s">
        <v>191</v>
      </c>
    </row>
    <row r="90" spans="1:5" s="194" customFormat="1" ht="14.25">
      <c r="A90" s="193"/>
      <c r="B90" s="193"/>
      <c r="E90" s="193" t="s">
        <v>192</v>
      </c>
    </row>
    <row r="91" spans="1:5" s="194" customFormat="1" ht="14.25">
      <c r="A91" s="193"/>
      <c r="B91" s="193"/>
    </row>
    <row r="92" spans="1:5" s="194" customFormat="1" ht="14.25">
      <c r="A92" s="193"/>
      <c r="B92" s="196" t="s">
        <v>188</v>
      </c>
    </row>
    <row r="93" spans="1:5" s="194" customFormat="1" ht="14.25">
      <c r="A93" s="193"/>
      <c r="B93" s="193"/>
    </row>
    <row r="94" spans="1:5" s="194" customFormat="1" ht="14.25">
      <c r="A94" s="193"/>
      <c r="B94" s="193"/>
    </row>
    <row r="95" spans="1:5" ht="17.25">
      <c r="A95" s="202" t="s">
        <v>193</v>
      </c>
      <c r="B95" s="203" t="s">
        <v>194</v>
      </c>
      <c r="C95" s="192"/>
    </row>
    <row r="96" spans="1:5" ht="17.25">
      <c r="A96" s="191"/>
      <c r="B96" s="194" t="s">
        <v>207</v>
      </c>
      <c r="C96" s="192"/>
    </row>
    <row r="97" spans="1:5" s="194" customFormat="1" ht="15" customHeight="1">
      <c r="A97" s="193"/>
      <c r="B97" s="194" t="s">
        <v>195</v>
      </c>
    </row>
    <row r="98" spans="1:5" s="194" customFormat="1" ht="15" customHeight="1">
      <c r="A98" s="193"/>
    </row>
    <row r="99" spans="1:5" s="194" customFormat="1" ht="14.25">
      <c r="A99" s="193"/>
      <c r="B99" s="195" t="s">
        <v>112</v>
      </c>
      <c r="C99" s="194" t="s">
        <v>12</v>
      </c>
      <c r="E99" s="194" t="s">
        <v>197</v>
      </c>
    </row>
    <row r="100" spans="1:5" s="194" customFormat="1" ht="14.25">
      <c r="A100" s="193"/>
      <c r="B100" s="195"/>
      <c r="E100" s="194" t="s">
        <v>186</v>
      </c>
    </row>
    <row r="101" spans="1:5" s="194" customFormat="1" ht="5.0999999999999996" customHeight="1">
      <c r="A101" s="193"/>
      <c r="B101" s="195"/>
    </row>
    <row r="102" spans="1:5" s="194" customFormat="1" ht="14.25">
      <c r="A102" s="193"/>
      <c r="B102" s="195" t="s">
        <v>117</v>
      </c>
      <c r="C102" s="194" t="s">
        <v>185</v>
      </c>
      <c r="E102" s="194" t="s">
        <v>221</v>
      </c>
    </row>
    <row r="103" spans="1:5" s="194" customFormat="1" ht="5.0999999999999996" customHeight="1">
      <c r="A103" s="193"/>
      <c r="B103" s="195"/>
    </row>
    <row r="104" spans="1:5" s="194" customFormat="1" ht="14.25">
      <c r="A104" s="193"/>
      <c r="B104" s="195" t="s">
        <v>118</v>
      </c>
      <c r="C104" s="194" t="s">
        <v>196</v>
      </c>
      <c r="E104" s="194" t="s">
        <v>199</v>
      </c>
    </row>
    <row r="105" spans="1:5" s="194" customFormat="1" ht="14.25">
      <c r="A105" s="193"/>
      <c r="B105" s="195"/>
      <c r="E105" s="194" t="s">
        <v>200</v>
      </c>
    </row>
    <row r="106" spans="1:5" s="194" customFormat="1" ht="5.0999999999999996" customHeight="1">
      <c r="A106" s="193"/>
      <c r="B106" s="195"/>
    </row>
    <row r="107" spans="1:5" s="194" customFormat="1" ht="14.25">
      <c r="A107" s="193"/>
      <c r="B107" s="195" t="s">
        <v>119</v>
      </c>
      <c r="C107" s="194" t="s">
        <v>206</v>
      </c>
      <c r="E107" s="194" t="s">
        <v>201</v>
      </c>
    </row>
    <row r="108" spans="1:5" s="194" customFormat="1" ht="14.25">
      <c r="A108" s="193"/>
      <c r="B108" s="193"/>
      <c r="E108" s="193" t="s">
        <v>192</v>
      </c>
    </row>
    <row r="109" spans="1:5" s="194" customFormat="1" ht="5.0999999999999996" customHeight="1">
      <c r="A109" s="193"/>
      <c r="B109" s="195"/>
    </row>
    <row r="110" spans="1:5" s="194" customFormat="1" ht="14.25">
      <c r="A110" s="193"/>
      <c r="B110" s="195" t="s">
        <v>120</v>
      </c>
      <c r="C110" s="197" t="s">
        <v>202</v>
      </c>
      <c r="E110" s="194" t="s">
        <v>205</v>
      </c>
    </row>
    <row r="111" spans="1:5" s="194" customFormat="1" ht="5.0999999999999996" customHeight="1">
      <c r="A111" s="193"/>
      <c r="B111" s="195"/>
    </row>
    <row r="112" spans="1:5" s="194" customFormat="1" ht="14.25">
      <c r="A112" s="193"/>
      <c r="B112" s="195" t="s">
        <v>121</v>
      </c>
      <c r="C112" s="197" t="s">
        <v>203</v>
      </c>
      <c r="E112" s="194" t="s">
        <v>205</v>
      </c>
    </row>
    <row r="113" spans="1:11" s="194" customFormat="1" ht="5.0999999999999996" customHeight="1">
      <c r="A113" s="193"/>
      <c r="B113" s="195"/>
    </row>
    <row r="114" spans="1:11" s="194" customFormat="1" ht="14.25">
      <c r="A114" s="193"/>
      <c r="B114" s="195" t="s">
        <v>122</v>
      </c>
      <c r="C114" s="197" t="s">
        <v>204</v>
      </c>
      <c r="E114" s="194" t="s">
        <v>205</v>
      </c>
    </row>
    <row r="115" spans="1:11" s="194" customFormat="1" ht="14.25">
      <c r="A115" s="193"/>
      <c r="B115" s="193"/>
    </row>
    <row r="116" spans="1:11" s="194" customFormat="1" ht="14.25">
      <c r="A116" s="193"/>
      <c r="B116" s="196" t="s">
        <v>188</v>
      </c>
    </row>
    <row r="121" spans="1:11" ht="6.95" customHeight="1"/>
    <row r="122" spans="1:11">
      <c r="B122" s="193"/>
      <c r="C122" s="194"/>
      <c r="D122" s="194"/>
      <c r="E122" s="194"/>
      <c r="F122" s="194"/>
      <c r="G122" s="194"/>
      <c r="H122" s="194"/>
      <c r="I122" s="194"/>
      <c r="J122" s="194"/>
      <c r="K122" s="194"/>
    </row>
    <row r="123" spans="1:11">
      <c r="B123" s="193"/>
      <c r="C123" s="194"/>
      <c r="D123" s="194"/>
      <c r="E123" s="194"/>
      <c r="F123" s="194"/>
      <c r="G123" s="194"/>
      <c r="H123" s="194"/>
      <c r="I123" s="194"/>
      <c r="J123" s="194"/>
      <c r="K123" s="194"/>
    </row>
    <row r="124" spans="1:11">
      <c r="B124" s="200"/>
      <c r="C124" s="201"/>
      <c r="D124" s="201"/>
      <c r="E124" s="201"/>
      <c r="F124" s="201"/>
      <c r="G124" s="194"/>
      <c r="H124" s="194"/>
      <c r="I124" s="194"/>
      <c r="J124" s="194"/>
      <c r="K124" s="194"/>
    </row>
    <row r="125" spans="1:11">
      <c r="B125" s="200"/>
      <c r="C125" s="201"/>
      <c r="D125" s="201"/>
      <c r="E125" s="201"/>
      <c r="F125" s="201"/>
      <c r="G125" s="194"/>
      <c r="H125" s="194"/>
      <c r="I125" s="194"/>
      <c r="J125" s="194"/>
      <c r="K125" s="194"/>
    </row>
    <row r="126" spans="1:11">
      <c r="B126" s="193"/>
      <c r="C126" s="194"/>
      <c r="D126" s="194"/>
      <c r="E126" s="194"/>
      <c r="F126" s="194"/>
      <c r="G126" s="194"/>
      <c r="H126" s="194"/>
      <c r="I126" s="194"/>
      <c r="J126" s="194"/>
      <c r="K126" s="194"/>
    </row>
    <row r="127" spans="1:11">
      <c r="B127" s="193"/>
      <c r="C127" s="194"/>
      <c r="D127" s="194"/>
      <c r="E127" s="194"/>
      <c r="F127" s="194"/>
      <c r="G127" s="194"/>
      <c r="H127" s="194"/>
      <c r="I127" s="194"/>
      <c r="J127" s="194"/>
      <c r="K127" s="194"/>
    </row>
    <row r="128" spans="1:11">
      <c r="B128" s="193"/>
      <c r="C128" s="194"/>
      <c r="D128" s="194"/>
      <c r="E128" s="194"/>
      <c r="F128" s="194"/>
      <c r="G128" s="194"/>
      <c r="H128" s="194"/>
      <c r="I128" s="194"/>
      <c r="J128" s="194"/>
      <c r="K128" s="194"/>
    </row>
    <row r="129" spans="2:11">
      <c r="B129" s="193"/>
      <c r="C129" s="194"/>
      <c r="D129" s="194"/>
      <c r="E129" s="194"/>
      <c r="F129" s="194"/>
      <c r="G129" s="194"/>
      <c r="H129" s="194"/>
      <c r="I129" s="194"/>
      <c r="J129" s="194"/>
      <c r="K129" s="194"/>
    </row>
    <row r="130" spans="2:11">
      <c r="B130" s="193"/>
      <c r="C130" s="194"/>
      <c r="D130" s="194"/>
      <c r="E130" s="194"/>
      <c r="F130" s="194"/>
      <c r="G130" s="194"/>
      <c r="H130" s="194"/>
      <c r="I130" s="194"/>
      <c r="J130" s="194"/>
      <c r="K130" s="194"/>
    </row>
    <row r="131" spans="2:11">
      <c r="B131" s="193"/>
      <c r="C131" s="194"/>
      <c r="D131" s="194"/>
      <c r="E131" s="194"/>
      <c r="F131" s="194"/>
      <c r="G131" s="194"/>
      <c r="H131" s="194"/>
      <c r="I131" s="194"/>
      <c r="J131" s="194"/>
      <c r="K131" s="194"/>
    </row>
  </sheetData>
  <sheetProtection sheet="1" objects="1" scenarios="1"/>
  <mergeCells count="1">
    <mergeCell ref="C48:C49"/>
  </mergeCells>
  <phoneticPr fontId="1"/>
  <pageMargins left="0.51181102362204722" right="0.31496062992125984" top="0.74803149606299213" bottom="0.55118110236220474" header="0.31496062992125984" footer="0.31496062992125984"/>
  <pageSetup paperSize="9" orientation="portrait" r:id="rId1"/>
  <rowBreaks count="1" manualBreakCount="1">
    <brk id="7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02672-2D53-45AA-86F4-7A92DAA79BD4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60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11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11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1ABA7B1B-A096-44F8-A579-3853C13041D9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F6660E1F-2157-4863-8022-6F81179F2D4B}"/>
    <dataValidation imeMode="hiragana" allowBlank="1" showInputMessage="1" showErrorMessage="1" sqref="B74:B85 B29:B40 B26 B71 B119:B130 B116" xr:uid="{4DB94830-7F2D-49D6-B14B-07C111661DB4}"/>
    <dataValidation type="custom" showInputMessage="1" showErrorMessage="1" errorTitle="入力漏れ" error="工事番号を入力してください" sqref="Y25:AB25" xr:uid="{C99884D1-D6E5-4A97-A3E4-6E4C4545CB7F}">
      <formula1>$B$25&lt;&gt;""</formula1>
    </dataValidation>
    <dataValidation type="custom" showInputMessage="1" showErrorMessage="1" errorTitle="入力漏れ" error="工事番号を入力してください" sqref="Y24:AB24" xr:uid="{46755F26-DC06-40F7-B2CD-AD69FC79B9DE}">
      <formula1>$B$24&lt;&gt;""</formula1>
    </dataValidation>
    <dataValidation type="custom" showInputMessage="1" showErrorMessage="1" errorTitle="入力漏れ" error="工事番号を入力してください" sqref="Y23:AB23" xr:uid="{3E5CA804-96E3-46D1-8CDD-0D1C5F03682D}">
      <formula1>$B$23&lt;&gt;""</formula1>
    </dataValidation>
    <dataValidation type="custom" showInputMessage="1" showErrorMessage="1" errorTitle="入力漏れ" error="工事番号を入力してください" sqref="Y22:AB22" xr:uid="{6C0BBBD6-25DD-4373-BC94-222684FDE791}">
      <formula1>$B$22&lt;&gt;""</formula1>
    </dataValidation>
    <dataValidation type="custom" showInputMessage="1" showErrorMessage="1" errorTitle="入力漏れ" error="工事番号を入力してください" sqref="Y21:AB21" xr:uid="{EE30672C-5A24-4FC5-8342-542FA828311D}">
      <formula1>$B$21&lt;&gt;""</formula1>
    </dataValidation>
    <dataValidation type="custom" showInputMessage="1" showErrorMessage="1" errorTitle="入力漏れ" error="工事番号を入力してください" sqref="Y20:AB20" xr:uid="{460B8BA7-095C-4644-AE68-5ACD5291988E}">
      <formula1>$B$20&lt;&gt;""</formula1>
    </dataValidation>
    <dataValidation type="custom" showInputMessage="1" showErrorMessage="1" errorTitle="入力漏れ" error="工事番号を入力してください" sqref="Y19:AB19" xr:uid="{FF600678-6996-42E8-B460-D0BB362737A3}">
      <formula1>$B$19&lt;&gt;""</formula1>
    </dataValidation>
    <dataValidation type="custom" showInputMessage="1" showErrorMessage="1" errorTitle="入力漏れ" error="工事番号を入力してください" sqref="Y18:AB18" xr:uid="{000C392C-0CAF-48CA-9021-94B744CA6208}">
      <formula1>$B$18&lt;&gt;""</formula1>
    </dataValidation>
    <dataValidation type="custom" showInputMessage="1" showErrorMessage="1" errorTitle="入力漏れ" error="工事番号を入力してください" sqref="Y17:AB17" xr:uid="{C90B285C-D222-4D88-9E4D-B52E4607B56F}">
      <formula1>$B$17&lt;&gt;""</formula1>
    </dataValidation>
    <dataValidation type="custom" showInputMessage="1" showErrorMessage="1" errorTitle="入力漏れ" error="工事番号を入力してください" sqref="Y106:AB115 Y61:AB70 Y16:AB16" xr:uid="{CB6E660F-93B4-4036-9887-EC4118CCA67A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6C3C318C-D341-4BF3-9928-F6944F08882D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34494-E7D9-4598-9DF8-1303A5AD5CF6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61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12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12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005894C9-7FBF-4954-B003-A4D045A795FB}">
      <formula1>NOT(COUNTIF(B16,"*〃*"))</formula1>
    </dataValidation>
    <dataValidation type="custom" showInputMessage="1" showErrorMessage="1" errorTitle="入力漏れ" error="工事番号を入力してください" sqref="Y106:AB115 Y61:AB70 Y16:AB16" xr:uid="{24413979-B34D-41A1-8BD3-0C2D34E5222A}">
      <formula1>$B$16&lt;&gt;""</formula1>
    </dataValidation>
    <dataValidation type="custom" showInputMessage="1" showErrorMessage="1" errorTitle="入力漏れ" error="工事番号を入力してください" sqref="Y17:AB17" xr:uid="{54C3F465-86D2-4525-8106-9E031DFC360A}">
      <formula1>$B$17&lt;&gt;""</formula1>
    </dataValidation>
    <dataValidation type="custom" showInputMessage="1" showErrorMessage="1" errorTitle="入力漏れ" error="工事番号を入力してください" sqref="Y18:AB18" xr:uid="{44FEB0D3-3F05-4AA4-9D2F-49E47B8BEE10}">
      <formula1>$B$18&lt;&gt;""</formula1>
    </dataValidation>
    <dataValidation type="custom" showInputMessage="1" showErrorMessage="1" errorTitle="入力漏れ" error="工事番号を入力してください" sqref="Y19:AB19" xr:uid="{A74FF341-7EF1-4942-B85D-8989DDFE9890}">
      <formula1>$B$19&lt;&gt;""</formula1>
    </dataValidation>
    <dataValidation type="custom" showInputMessage="1" showErrorMessage="1" errorTitle="入力漏れ" error="工事番号を入力してください" sqref="Y20:AB20" xr:uid="{1E8AA961-2432-43F2-A7F4-3009A025FBC1}">
      <formula1>$B$20&lt;&gt;""</formula1>
    </dataValidation>
    <dataValidation type="custom" showInputMessage="1" showErrorMessage="1" errorTitle="入力漏れ" error="工事番号を入力してください" sqref="Y21:AB21" xr:uid="{10FD5F33-BB7C-4DD0-841A-69F47ADC49C9}">
      <formula1>$B$21&lt;&gt;""</formula1>
    </dataValidation>
    <dataValidation type="custom" showInputMessage="1" showErrorMessage="1" errorTitle="入力漏れ" error="工事番号を入力してください" sqref="Y22:AB22" xr:uid="{3F096D7C-EB7E-4720-B54D-86482FEF68B7}">
      <formula1>$B$22&lt;&gt;""</formula1>
    </dataValidation>
    <dataValidation type="custom" showInputMessage="1" showErrorMessage="1" errorTitle="入力漏れ" error="工事番号を入力してください" sqref="Y23:AB23" xr:uid="{A79E151E-485B-4144-A16E-4D17EE23439A}">
      <formula1>$B$23&lt;&gt;""</formula1>
    </dataValidation>
    <dataValidation type="custom" showInputMessage="1" showErrorMessage="1" errorTitle="入力漏れ" error="工事番号を入力してください" sqref="Y24:AB24" xr:uid="{8754259B-4AEE-405B-A429-6AC8A2A67C7D}">
      <formula1>$B$24&lt;&gt;""</formula1>
    </dataValidation>
    <dataValidation type="custom" showInputMessage="1" showErrorMessage="1" errorTitle="入力漏れ" error="工事番号を入力してください" sqref="Y25:AB25" xr:uid="{5787C369-0278-455C-83D1-0A03D0ABD575}">
      <formula1>$B$25&lt;&gt;""</formula1>
    </dataValidation>
    <dataValidation imeMode="hiragana" allowBlank="1" showInputMessage="1" showErrorMessage="1" sqref="B74:B85 B29:B40 B26 B71 B119:B130 B116" xr:uid="{40CFA585-4E69-4FC0-84FD-790E9A7B9CFB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BF7556D9-07CB-4CB0-BD2D-16C37898B601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4FDB111B-7B1B-4280-9DE2-FCB5EBCDFFC6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EF491-FFAD-4FE3-881E-DA106C62C352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62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13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13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266" t="str">
        <f>Y43</f>
        <v>次長・課長</v>
      </c>
      <c r="Z133" s="267"/>
      <c r="AA133" s="268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9E3285E7-1A85-4BE0-9FCC-8E710C8585A0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8A4DBC0B-72FE-464F-9A28-83A8F309798D}"/>
    <dataValidation imeMode="hiragana" allowBlank="1" showInputMessage="1" showErrorMessage="1" sqref="B74:B85 B29:B40 B26 B71 B119:B130 B116" xr:uid="{DD452C5F-3234-44EC-BC1F-B57AD74B62DB}"/>
    <dataValidation type="custom" showInputMessage="1" showErrorMessage="1" errorTitle="入力漏れ" error="工事番号を入力してください" sqref="Y25:AB25" xr:uid="{244DF651-FF7C-4F25-81AE-D3A9DD935DC0}">
      <formula1>$B$25&lt;&gt;""</formula1>
    </dataValidation>
    <dataValidation type="custom" showInputMessage="1" showErrorMessage="1" errorTitle="入力漏れ" error="工事番号を入力してください" sqref="Y24:AB24" xr:uid="{8377F2DF-986F-4B8A-B5A0-269CF9CD1C06}">
      <formula1>$B$24&lt;&gt;""</formula1>
    </dataValidation>
    <dataValidation type="custom" showInputMessage="1" showErrorMessage="1" errorTitle="入力漏れ" error="工事番号を入力してください" sqref="Y23:AB23" xr:uid="{6CCBD77A-4F0B-4196-AE5B-8D43AE1410DC}">
      <formula1>$B$23&lt;&gt;""</formula1>
    </dataValidation>
    <dataValidation type="custom" showInputMessage="1" showErrorMessage="1" errorTitle="入力漏れ" error="工事番号を入力してください" sqref="Y22:AB22" xr:uid="{A963AEE3-E05B-451B-8E7E-ADDCE3FE59D6}">
      <formula1>$B$22&lt;&gt;""</formula1>
    </dataValidation>
    <dataValidation type="custom" showInputMessage="1" showErrorMessage="1" errorTitle="入力漏れ" error="工事番号を入力してください" sqref="Y21:AB21" xr:uid="{575AF03B-88D7-498A-85DD-74570C6A59DA}">
      <formula1>$B$21&lt;&gt;""</formula1>
    </dataValidation>
    <dataValidation type="custom" showInputMessage="1" showErrorMessage="1" errorTitle="入力漏れ" error="工事番号を入力してください" sqref="Y20:AB20" xr:uid="{92EA943D-677E-495E-B1AC-CAD26EF9A87C}">
      <formula1>$B$20&lt;&gt;""</formula1>
    </dataValidation>
    <dataValidation type="custom" showInputMessage="1" showErrorMessage="1" errorTitle="入力漏れ" error="工事番号を入力してください" sqref="Y19:AB19" xr:uid="{19BC271E-9C5A-4CC4-A6F7-F470C88B09B4}">
      <formula1>$B$19&lt;&gt;""</formula1>
    </dataValidation>
    <dataValidation type="custom" showInputMessage="1" showErrorMessage="1" errorTitle="入力漏れ" error="工事番号を入力してください" sqref="Y18:AB18" xr:uid="{E36FFEB3-AC12-486A-9835-99B127A5BBD9}">
      <formula1>$B$18&lt;&gt;""</formula1>
    </dataValidation>
    <dataValidation type="custom" showInputMessage="1" showErrorMessage="1" errorTitle="入力漏れ" error="工事番号を入力してください" sqref="Y17:AB17" xr:uid="{6D15EB93-51AF-4E60-A571-B30833B5F251}">
      <formula1>$B$17&lt;&gt;""</formula1>
    </dataValidation>
    <dataValidation type="custom" showInputMessage="1" showErrorMessage="1" errorTitle="入力漏れ" error="工事番号を入力してください" sqref="Y106:AB115 Y61:AB70 Y16:AB16" xr:uid="{E1A67D5B-53B7-404D-87D8-BAE25F74F38A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DE99F984-7358-4771-A641-45ED4DE679E6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E19F6-CB7C-4027-B26D-2C5596D1E6A5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63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14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14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656D8082-4F8C-47AB-B012-6558A13A3CBF}">
      <formula1>NOT(COUNTIF(B16,"*〃*"))</formula1>
    </dataValidation>
    <dataValidation type="custom" showInputMessage="1" showErrorMessage="1" errorTitle="入力漏れ" error="工事番号を入力してください" sqref="Y106:AB115 Y61:AB70 Y16:AB16" xr:uid="{D5BD86B2-75B9-418C-823D-0A65D1D1BC83}">
      <formula1>$B$16&lt;&gt;""</formula1>
    </dataValidation>
    <dataValidation type="custom" showInputMessage="1" showErrorMessage="1" errorTitle="入力漏れ" error="工事番号を入力してください" sqref="Y17:AB17" xr:uid="{EB54EF21-E7DA-4390-AD36-5E50D829FAF2}">
      <formula1>$B$17&lt;&gt;""</formula1>
    </dataValidation>
    <dataValidation type="custom" showInputMessage="1" showErrorMessage="1" errorTitle="入力漏れ" error="工事番号を入力してください" sqref="Y18:AB18" xr:uid="{7D5C5F88-332D-4EC0-8DEB-E72323DB508F}">
      <formula1>$B$18&lt;&gt;""</formula1>
    </dataValidation>
    <dataValidation type="custom" showInputMessage="1" showErrorMessage="1" errorTitle="入力漏れ" error="工事番号を入力してください" sqref="Y19:AB19" xr:uid="{2EDFEFEC-17DB-467A-BD01-89A84EB65B44}">
      <formula1>$B$19&lt;&gt;""</formula1>
    </dataValidation>
    <dataValidation type="custom" showInputMessage="1" showErrorMessage="1" errorTitle="入力漏れ" error="工事番号を入力してください" sqref="Y20:AB20" xr:uid="{1204A632-9B10-4BFB-8EDD-42122277BE27}">
      <formula1>$B$20&lt;&gt;""</formula1>
    </dataValidation>
    <dataValidation type="custom" showInputMessage="1" showErrorMessage="1" errorTitle="入力漏れ" error="工事番号を入力してください" sqref="Y21:AB21" xr:uid="{D290F684-5C98-4951-B495-0ABD5BF75EE6}">
      <formula1>$B$21&lt;&gt;""</formula1>
    </dataValidation>
    <dataValidation type="custom" showInputMessage="1" showErrorMessage="1" errorTitle="入力漏れ" error="工事番号を入力してください" sqref="Y22:AB22" xr:uid="{72A6C9FB-C9E3-4654-B6EB-E44E5B77A5E1}">
      <formula1>$B$22&lt;&gt;""</formula1>
    </dataValidation>
    <dataValidation type="custom" showInputMessage="1" showErrorMessage="1" errorTitle="入力漏れ" error="工事番号を入力してください" sqref="Y23:AB23" xr:uid="{A1AE8BDD-7592-4546-AACD-EBCD7AC17F1B}">
      <formula1>$B$23&lt;&gt;""</formula1>
    </dataValidation>
    <dataValidation type="custom" showInputMessage="1" showErrorMessage="1" errorTitle="入力漏れ" error="工事番号を入力してください" sqref="Y24:AB24" xr:uid="{53D3FF7E-917F-4AA6-B2CC-4CFBC512399B}">
      <formula1>$B$24&lt;&gt;""</formula1>
    </dataValidation>
    <dataValidation type="custom" showInputMessage="1" showErrorMessage="1" errorTitle="入力漏れ" error="工事番号を入力してください" sqref="Y25:AB25" xr:uid="{DC93342E-DBBE-474D-9A55-AF6D47903578}">
      <formula1>$B$25&lt;&gt;""</formula1>
    </dataValidation>
    <dataValidation imeMode="hiragana" allowBlank="1" showInputMessage="1" showErrorMessage="1" sqref="B74:B85 B29:B40 B26 B71 B119:B130 B116" xr:uid="{B3338D76-618A-47F2-B5D2-63B7A1E80AFD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5577F40D-80E0-4917-85C3-851A7801F74C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30B231E2-560C-4CE2-ACBB-569B8C184B22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A5F4B-AB56-4697-A7C6-DE10FEABD24F}">
  <sheetPr>
    <tabColor theme="8" tint="0.39997558519241921"/>
  </sheetPr>
  <dimension ref="A1:BH135"/>
  <sheetViews>
    <sheetView showGridLines="0" zoomScale="90" zoomScaleNormal="90" zoomScaleSheetLayoutView="90" workbookViewId="0">
      <selection activeCell="AO34" sqref="AO34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64</v>
      </c>
      <c r="AH1" s="20"/>
      <c r="AO1" s="156" t="s">
        <v>89</v>
      </c>
    </row>
    <row r="2" spans="1:58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P2" s="5"/>
      <c r="AQ2" s="5"/>
      <c r="AR2" s="5"/>
      <c r="AS2" s="5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4" t="str">
        <f>IF(会社名等登録!D3="","",会社名等登録!D3)</f>
        <v/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58" ht="18" customHeight="1">
      <c r="B6" s="524" t="str">
        <f>明細1!B6</f>
        <v>鹿浜営業所</v>
      </c>
      <c r="C6" s="524"/>
      <c r="D6" s="524"/>
      <c r="E6" s="524"/>
      <c r="F6" s="524"/>
      <c r="G6" s="524"/>
      <c r="H6" s="524"/>
      <c r="I6" s="417" t="s">
        <v>66</v>
      </c>
      <c r="J6" s="417"/>
      <c r="K6" s="417"/>
      <c r="L6" s="417"/>
      <c r="M6" s="417"/>
      <c r="N6" s="222" t="s">
        <v>65</v>
      </c>
      <c r="O6" s="222"/>
      <c r="X6" s="230" t="str">
        <f>IF(会社名等登録!D4="","",会社名等登録!D4)</f>
        <v/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25"/>
      <c r="C7" s="525"/>
      <c r="D7" s="525"/>
      <c r="E7" s="525"/>
      <c r="F7" s="525"/>
      <c r="G7" s="525"/>
      <c r="H7" s="525"/>
      <c r="I7" s="418"/>
      <c r="J7" s="418"/>
      <c r="K7" s="418"/>
      <c r="L7" s="418"/>
      <c r="M7" s="418"/>
      <c r="N7" s="223"/>
      <c r="O7" s="223"/>
      <c r="X7" s="225" t="str">
        <f>IF(会社名等登録!D5="","",会社名等登録!D5)</f>
        <v/>
      </c>
      <c r="Y7" s="225"/>
      <c r="Z7" s="225"/>
      <c r="AA7" s="225"/>
      <c r="AB7" s="225"/>
      <c r="AC7" s="225"/>
      <c r="AD7" s="225"/>
      <c r="AE7" s="225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5" t="str">
        <f>IF(会社名等登録!D6="","",会社名等登録!D6)</f>
        <v/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5" t="str">
        <f>IF(会社名等登録!D7="","",会社名等登録!D7)</f>
        <v/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4" t="str">
        <f>IF(会社名等登録!E8="","",会社名等登録!E8)</f>
        <v/>
      </c>
      <c r="Z10" s="374"/>
      <c r="AA10" s="374"/>
      <c r="AB10" s="374"/>
      <c r="AC10" s="89" t="str">
        <f>会社名等登録!F8</f>
        <v>FAX　</v>
      </c>
      <c r="AD10" s="374" t="str">
        <f>IF(会社名等登録!G8="","",会社名等登録!G8)</f>
        <v/>
      </c>
      <c r="AE10" s="374"/>
      <c r="AF10" s="374"/>
      <c r="AG10" s="374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59" t="str">
        <f>IF(会社名等登録!D9="","",会社名等登録!D9)</f>
        <v/>
      </c>
      <c r="AB11" s="259"/>
      <c r="AC11" s="259"/>
      <c r="AD11" s="259"/>
      <c r="AE11" s="259"/>
      <c r="AF11" s="259"/>
      <c r="AG11" s="259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5" t="str">
        <f>IF(会社名等登録!D10="","",会社名等登録!D10)</f>
        <v/>
      </c>
      <c r="AB12" s="375"/>
      <c r="AC12" s="375"/>
      <c r="AD12" s="375"/>
      <c r="AE12" s="375"/>
      <c r="AF12" s="375"/>
      <c r="AG12" s="375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P13" s="5"/>
      <c r="AQ13" s="5"/>
      <c r="AR13" s="5"/>
      <c r="AS13" s="5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58" s="47" customFormat="1" ht="29.1" customHeight="1">
      <c r="B16" s="326"/>
      <c r="C16" s="326"/>
      <c r="D16" s="326"/>
      <c r="E16" s="327"/>
      <c r="F16" s="328"/>
      <c r="G16" s="329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/>
      <c r="V16" s="402"/>
      <c r="W16" s="403"/>
      <c r="X16" s="404"/>
      <c r="Y16" s="405"/>
      <c r="Z16" s="406"/>
      <c r="AA16" s="406"/>
      <c r="AB16" s="407"/>
      <c r="AC16" s="387" t="str">
        <f>IF(U16="","",U16*Y16)</f>
        <v/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/>
      <c r="C17" s="320"/>
      <c r="D17" s="320"/>
      <c r="E17" s="321"/>
      <c r="F17" s="322"/>
      <c r="G17" s="323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/>
      <c r="V17" s="395"/>
      <c r="W17" s="396"/>
      <c r="X17" s="397"/>
      <c r="Y17" s="398"/>
      <c r="Z17" s="399"/>
      <c r="AA17" s="399"/>
      <c r="AB17" s="400"/>
      <c r="AC17" s="412" t="str">
        <f>IF(U17="","",U17*Y17)</f>
        <v/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/>
      <c r="C18" s="326"/>
      <c r="D18" s="326"/>
      <c r="E18" s="327"/>
      <c r="F18" s="328"/>
      <c r="G18" s="329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/>
      <c r="V18" s="402"/>
      <c r="W18" s="403"/>
      <c r="X18" s="404"/>
      <c r="Y18" s="405"/>
      <c r="Z18" s="406"/>
      <c r="AA18" s="406"/>
      <c r="AB18" s="407"/>
      <c r="AC18" s="387" t="str">
        <f t="shared" ref="AC18:AC25" si="0">IF(U18="","",U18*Y18)</f>
        <v/>
      </c>
      <c r="AD18" s="388"/>
      <c r="AE18" s="388"/>
      <c r="AF18" s="388"/>
      <c r="AG18" s="389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0"/>
      <c r="C19" s="320"/>
      <c r="D19" s="320"/>
      <c r="E19" s="321"/>
      <c r="F19" s="322"/>
      <c r="G19" s="323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/>
      <c r="V19" s="395"/>
      <c r="W19" s="396"/>
      <c r="X19" s="397"/>
      <c r="Y19" s="398"/>
      <c r="Z19" s="399"/>
      <c r="AA19" s="399"/>
      <c r="AB19" s="400"/>
      <c r="AC19" s="412" t="str">
        <f t="shared" si="0"/>
        <v/>
      </c>
      <c r="AD19" s="413"/>
      <c r="AE19" s="413"/>
      <c r="AF19" s="413"/>
      <c r="AG19" s="414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6"/>
      <c r="C20" s="326"/>
      <c r="D20" s="326"/>
      <c r="E20" s="327"/>
      <c r="F20" s="328"/>
      <c r="G20" s="329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/>
      <c r="V20" s="402"/>
      <c r="W20" s="403"/>
      <c r="X20" s="404"/>
      <c r="Y20" s="405"/>
      <c r="Z20" s="406"/>
      <c r="AA20" s="406"/>
      <c r="AB20" s="407"/>
      <c r="AC20" s="387" t="str">
        <f t="shared" si="0"/>
        <v/>
      </c>
      <c r="AD20" s="388"/>
      <c r="AE20" s="388"/>
      <c r="AF20" s="388"/>
      <c r="AG20" s="389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0"/>
      <c r="C21" s="320"/>
      <c r="D21" s="320"/>
      <c r="E21" s="321"/>
      <c r="F21" s="322"/>
      <c r="G21" s="323"/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/>
      <c r="V21" s="395"/>
      <c r="W21" s="396"/>
      <c r="X21" s="397"/>
      <c r="Y21" s="398"/>
      <c r="Z21" s="399"/>
      <c r="AA21" s="399"/>
      <c r="AB21" s="400"/>
      <c r="AC21" s="412" t="str">
        <f t="shared" si="0"/>
        <v/>
      </c>
      <c r="AD21" s="413"/>
      <c r="AE21" s="413"/>
      <c r="AF21" s="413"/>
      <c r="AG21" s="414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6"/>
      <c r="C22" s="326"/>
      <c r="D22" s="326"/>
      <c r="E22" s="327"/>
      <c r="F22" s="328"/>
      <c r="G22" s="329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/>
      <c r="V22" s="402"/>
      <c r="W22" s="403"/>
      <c r="X22" s="404"/>
      <c r="Y22" s="405"/>
      <c r="Z22" s="406"/>
      <c r="AA22" s="406"/>
      <c r="AB22" s="407"/>
      <c r="AC22" s="387" t="str">
        <f t="shared" si="0"/>
        <v/>
      </c>
      <c r="AD22" s="388"/>
      <c r="AE22" s="388"/>
      <c r="AF22" s="388"/>
      <c r="AG22" s="389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0"/>
      <c r="C23" s="320"/>
      <c r="D23" s="320"/>
      <c r="E23" s="321"/>
      <c r="F23" s="322"/>
      <c r="G23" s="323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/>
      <c r="V23" s="395"/>
      <c r="W23" s="396"/>
      <c r="X23" s="397"/>
      <c r="Y23" s="398"/>
      <c r="Z23" s="399"/>
      <c r="AA23" s="399"/>
      <c r="AB23" s="400"/>
      <c r="AC23" s="412" t="str">
        <f t="shared" si="0"/>
        <v/>
      </c>
      <c r="AD23" s="413"/>
      <c r="AE23" s="413"/>
      <c r="AF23" s="413"/>
      <c r="AG23" s="414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6"/>
      <c r="C24" s="326"/>
      <c r="D24" s="326"/>
      <c r="E24" s="327"/>
      <c r="F24" s="328"/>
      <c r="G24" s="329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/>
      <c r="V24" s="402"/>
      <c r="W24" s="403"/>
      <c r="X24" s="404"/>
      <c r="Y24" s="405"/>
      <c r="Z24" s="406"/>
      <c r="AA24" s="406"/>
      <c r="AB24" s="407"/>
      <c r="AC24" s="387" t="str">
        <f t="shared" si="0"/>
        <v/>
      </c>
      <c r="AD24" s="388"/>
      <c r="AE24" s="388"/>
      <c r="AF24" s="388"/>
      <c r="AG24" s="389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0"/>
      <c r="C25" s="320"/>
      <c r="D25" s="320"/>
      <c r="E25" s="321"/>
      <c r="F25" s="322"/>
      <c r="G25" s="323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/>
      <c r="V25" s="395"/>
      <c r="W25" s="396"/>
      <c r="X25" s="397"/>
      <c r="Y25" s="398"/>
      <c r="Z25" s="399"/>
      <c r="AA25" s="399"/>
      <c r="AB25" s="400"/>
      <c r="AC25" s="412" t="str">
        <f t="shared" si="0"/>
        <v/>
      </c>
      <c r="AD25" s="413"/>
      <c r="AE25" s="413"/>
      <c r="AF25" s="413"/>
      <c r="AG25" s="414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 t="str">
        <f>IF(SUM(AC16:AG25)=0,"",SUM(AC16:AG25))</f>
        <v/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/>
      </c>
      <c r="C30" s="411"/>
      <c r="D30" s="411"/>
      <c r="E30" s="338"/>
      <c r="F30" s="338"/>
      <c r="G30" s="338"/>
      <c r="H30" s="338"/>
      <c r="I30" s="338"/>
      <c r="J30" s="338"/>
      <c r="K30" s="338"/>
      <c r="L30" s="338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 t="str">
        <f>IF(AM18="","",AM18)</f>
        <v/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2">IF(AL19="","",AL19)</f>
        <v/>
      </c>
      <c r="C31" s="344"/>
      <c r="D31" s="344"/>
      <c r="E31" s="339"/>
      <c r="F31" s="339"/>
      <c r="G31" s="339"/>
      <c r="H31" s="339"/>
      <c r="I31" s="339"/>
      <c r="J31" s="339"/>
      <c r="K31" s="339"/>
      <c r="L31" s="339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 t="str">
        <f t="shared" ref="AC31:AC39" si="3">IF(AM19="","",AM19)</f>
        <v/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2"/>
        <v/>
      </c>
      <c r="C32" s="344"/>
      <c r="D32" s="344"/>
      <c r="E32" s="339"/>
      <c r="F32" s="339"/>
      <c r="G32" s="339"/>
      <c r="H32" s="339"/>
      <c r="I32" s="339"/>
      <c r="J32" s="339"/>
      <c r="K32" s="339"/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 t="str">
        <f t="shared" si="3"/>
        <v/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2"/>
        <v/>
      </c>
      <c r="C33" s="344"/>
      <c r="D33" s="344"/>
      <c r="E33" s="339"/>
      <c r="F33" s="339"/>
      <c r="G33" s="339"/>
      <c r="H33" s="339"/>
      <c r="I33" s="339"/>
      <c r="J33" s="339"/>
      <c r="K33" s="339"/>
      <c r="L33" s="339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 t="str">
        <f t="shared" si="3"/>
        <v/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2"/>
        <v/>
      </c>
      <c r="C34" s="344"/>
      <c r="D34" s="344"/>
      <c r="E34" s="339"/>
      <c r="F34" s="339"/>
      <c r="G34" s="339"/>
      <c r="H34" s="339"/>
      <c r="I34" s="339"/>
      <c r="J34" s="339"/>
      <c r="K34" s="339"/>
      <c r="L34" s="339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 t="str">
        <f t="shared" si="3"/>
        <v/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2"/>
        <v/>
      </c>
      <c r="C35" s="344"/>
      <c r="D35" s="344"/>
      <c r="E35" s="339"/>
      <c r="F35" s="339"/>
      <c r="G35" s="339"/>
      <c r="H35" s="339"/>
      <c r="I35" s="339"/>
      <c r="J35" s="339"/>
      <c r="K35" s="339"/>
      <c r="L35" s="339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 t="str">
        <f t="shared" si="3"/>
        <v/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2"/>
        <v/>
      </c>
      <c r="C36" s="344"/>
      <c r="D36" s="344"/>
      <c r="E36" s="339"/>
      <c r="F36" s="339"/>
      <c r="G36" s="339"/>
      <c r="H36" s="339"/>
      <c r="I36" s="339"/>
      <c r="J36" s="339"/>
      <c r="K36" s="339"/>
      <c r="L36" s="339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 t="str">
        <f t="shared" si="3"/>
        <v/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2"/>
        <v/>
      </c>
      <c r="C37" s="344"/>
      <c r="D37" s="344"/>
      <c r="E37" s="339"/>
      <c r="F37" s="339"/>
      <c r="G37" s="339"/>
      <c r="H37" s="339"/>
      <c r="I37" s="339"/>
      <c r="J37" s="339"/>
      <c r="K37" s="339"/>
      <c r="L37" s="339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 t="str">
        <f t="shared" si="3"/>
        <v/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2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 t="str">
        <f t="shared" si="3"/>
        <v/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2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 t="str">
        <f t="shared" si="3"/>
        <v/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 t="str">
        <f>IF(SUM(AC30:AG39)=0,"",SUM(AC30:AG39))</f>
        <v/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521" t="s">
        <v>215</v>
      </c>
      <c r="Z43" s="522"/>
      <c r="AA43" s="523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15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4">X5</f>
        <v/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 t="str">
        <f t="shared" si="4"/>
        <v/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 t="str">
        <f t="shared" si="4"/>
        <v/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4"/>
        <v/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4"/>
        <v/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4" t="str">
        <f>Y10</f>
        <v/>
      </c>
      <c r="Z55" s="374"/>
      <c r="AA55" s="374"/>
      <c r="AB55" s="374"/>
      <c r="AC55" s="89" t="str">
        <f>AC10</f>
        <v>FAX　</v>
      </c>
      <c r="AD55" s="374" t="str">
        <f>AD10</f>
        <v/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 t="str">
        <f>AA11</f>
        <v/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/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/>
      </c>
      <c r="C61" s="350"/>
      <c r="D61" s="351"/>
      <c r="E61" s="352" t="str">
        <f>IF(E16="","",E16)</f>
        <v/>
      </c>
      <c r="F61" s="353"/>
      <c r="G61" s="354" t="str">
        <f>IF(G16="","",G16)</f>
        <v/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 t="str">
        <f>IF(U16="","",U16)</f>
        <v/>
      </c>
      <c r="V61" s="298"/>
      <c r="W61" s="299" t="str">
        <f>IF(W16="","",W16)</f>
        <v/>
      </c>
      <c r="X61" s="300"/>
      <c r="Y61" s="301" t="str">
        <f>IF(Y16="","",Y16)</f>
        <v/>
      </c>
      <c r="Z61" s="302"/>
      <c r="AA61" s="302"/>
      <c r="AB61" s="303"/>
      <c r="AC61" s="304" t="str">
        <f>IF(AC16="","",AC16)</f>
        <v/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5">IF(B17="","",B17)</f>
        <v/>
      </c>
      <c r="C62" s="345"/>
      <c r="D62" s="346"/>
      <c r="E62" s="307" t="str">
        <f t="shared" ref="E62:E70" si="6">IF(E17="","",E17)</f>
        <v/>
      </c>
      <c r="F62" s="308"/>
      <c r="G62" s="309" t="str">
        <f t="shared" ref="G62:G70" si="7">IF(G17="","",G17)</f>
        <v/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 t="str">
        <f t="shared" ref="U62:U70" si="8">IF(U17="","",U17)</f>
        <v/>
      </c>
      <c r="V62" s="313"/>
      <c r="W62" s="314" t="str">
        <f t="shared" ref="W62:W70" si="9">IF(W17="","",W17)</f>
        <v/>
      </c>
      <c r="X62" s="315"/>
      <c r="Y62" s="316" t="str">
        <f t="shared" ref="Y62:Y70" si="10">IF(Y17="","",Y17)</f>
        <v/>
      </c>
      <c r="Z62" s="317"/>
      <c r="AA62" s="317"/>
      <c r="AB62" s="318"/>
      <c r="AC62" s="347" t="str">
        <f t="shared" ref="AC62:AC70" si="11">IF(AC17="","",AC17)</f>
        <v/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5"/>
        <v/>
      </c>
      <c r="C63" s="350"/>
      <c r="D63" s="351"/>
      <c r="E63" s="352" t="str">
        <f t="shared" si="6"/>
        <v/>
      </c>
      <c r="F63" s="353"/>
      <c r="G63" s="354" t="str">
        <f t="shared" si="7"/>
        <v/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 t="str">
        <f t="shared" si="8"/>
        <v/>
      </c>
      <c r="V63" s="298"/>
      <c r="W63" s="299" t="str">
        <f t="shared" si="9"/>
        <v/>
      </c>
      <c r="X63" s="300"/>
      <c r="Y63" s="301" t="str">
        <f t="shared" si="10"/>
        <v/>
      </c>
      <c r="Z63" s="302"/>
      <c r="AA63" s="302"/>
      <c r="AB63" s="303"/>
      <c r="AC63" s="304" t="str">
        <f t="shared" si="11"/>
        <v/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5"/>
        <v/>
      </c>
      <c r="C64" s="345"/>
      <c r="D64" s="346"/>
      <c r="E64" s="307" t="str">
        <f t="shared" si="6"/>
        <v/>
      </c>
      <c r="F64" s="308"/>
      <c r="G64" s="309" t="str">
        <f t="shared" si="7"/>
        <v/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 t="str">
        <f t="shared" si="8"/>
        <v/>
      </c>
      <c r="V64" s="313"/>
      <c r="W64" s="314" t="str">
        <f t="shared" si="9"/>
        <v/>
      </c>
      <c r="X64" s="315"/>
      <c r="Y64" s="316" t="str">
        <f t="shared" si="10"/>
        <v/>
      </c>
      <c r="Z64" s="317"/>
      <c r="AA64" s="317"/>
      <c r="AB64" s="318"/>
      <c r="AC64" s="347" t="str">
        <f t="shared" si="11"/>
        <v/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5"/>
        <v/>
      </c>
      <c r="C65" s="350"/>
      <c r="D65" s="351"/>
      <c r="E65" s="352" t="str">
        <f t="shared" si="6"/>
        <v/>
      </c>
      <c r="F65" s="353"/>
      <c r="G65" s="354" t="str">
        <f t="shared" si="7"/>
        <v/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 t="str">
        <f t="shared" si="8"/>
        <v/>
      </c>
      <c r="V65" s="298"/>
      <c r="W65" s="299" t="str">
        <f t="shared" si="9"/>
        <v/>
      </c>
      <c r="X65" s="300"/>
      <c r="Y65" s="301" t="str">
        <f t="shared" si="10"/>
        <v/>
      </c>
      <c r="Z65" s="302"/>
      <c r="AA65" s="302"/>
      <c r="AB65" s="303"/>
      <c r="AC65" s="304" t="str">
        <f t="shared" si="11"/>
        <v/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5"/>
        <v/>
      </c>
      <c r="C66" s="345"/>
      <c r="D66" s="346"/>
      <c r="E66" s="307" t="str">
        <f t="shared" si="6"/>
        <v/>
      </c>
      <c r="F66" s="308"/>
      <c r="G66" s="309" t="str">
        <f t="shared" si="7"/>
        <v/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 t="str">
        <f t="shared" si="8"/>
        <v/>
      </c>
      <c r="V66" s="313"/>
      <c r="W66" s="314" t="str">
        <f t="shared" si="9"/>
        <v/>
      </c>
      <c r="X66" s="315"/>
      <c r="Y66" s="316" t="str">
        <f t="shared" si="10"/>
        <v/>
      </c>
      <c r="Z66" s="317"/>
      <c r="AA66" s="317"/>
      <c r="AB66" s="318"/>
      <c r="AC66" s="347" t="str">
        <f t="shared" si="11"/>
        <v/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5"/>
        <v/>
      </c>
      <c r="C67" s="350"/>
      <c r="D67" s="351"/>
      <c r="E67" s="352" t="str">
        <f t="shared" si="6"/>
        <v/>
      </c>
      <c r="F67" s="353"/>
      <c r="G67" s="354" t="str">
        <f t="shared" si="7"/>
        <v/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 t="str">
        <f t="shared" si="8"/>
        <v/>
      </c>
      <c r="V67" s="298"/>
      <c r="W67" s="299" t="str">
        <f t="shared" si="9"/>
        <v/>
      </c>
      <c r="X67" s="300"/>
      <c r="Y67" s="301" t="str">
        <f t="shared" si="10"/>
        <v/>
      </c>
      <c r="Z67" s="302"/>
      <c r="AA67" s="302"/>
      <c r="AB67" s="303"/>
      <c r="AC67" s="304" t="str">
        <f t="shared" si="11"/>
        <v/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5"/>
        <v/>
      </c>
      <c r="C68" s="345"/>
      <c r="D68" s="346"/>
      <c r="E68" s="307" t="str">
        <f t="shared" si="6"/>
        <v/>
      </c>
      <c r="F68" s="308"/>
      <c r="G68" s="309" t="str">
        <f t="shared" si="7"/>
        <v/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 t="str">
        <f t="shared" si="8"/>
        <v/>
      </c>
      <c r="V68" s="313"/>
      <c r="W68" s="314" t="str">
        <f t="shared" si="9"/>
        <v/>
      </c>
      <c r="X68" s="315"/>
      <c r="Y68" s="316" t="str">
        <f t="shared" si="10"/>
        <v/>
      </c>
      <c r="Z68" s="317"/>
      <c r="AA68" s="317"/>
      <c r="AB68" s="318"/>
      <c r="AC68" s="347" t="str">
        <f t="shared" si="11"/>
        <v/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5"/>
        <v/>
      </c>
      <c r="C69" s="350"/>
      <c r="D69" s="351"/>
      <c r="E69" s="352" t="str">
        <f t="shared" si="6"/>
        <v/>
      </c>
      <c r="F69" s="353"/>
      <c r="G69" s="354" t="str">
        <f t="shared" si="7"/>
        <v/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 t="str">
        <f t="shared" si="8"/>
        <v/>
      </c>
      <c r="V69" s="298"/>
      <c r="W69" s="299" t="str">
        <f t="shared" si="9"/>
        <v/>
      </c>
      <c r="X69" s="300"/>
      <c r="Y69" s="301" t="str">
        <f t="shared" si="10"/>
        <v/>
      </c>
      <c r="Z69" s="302"/>
      <c r="AA69" s="302"/>
      <c r="AB69" s="303"/>
      <c r="AC69" s="304" t="str">
        <f t="shared" si="11"/>
        <v/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5"/>
        <v/>
      </c>
      <c r="C70" s="345"/>
      <c r="D70" s="346"/>
      <c r="E70" s="307" t="str">
        <f t="shared" si="6"/>
        <v/>
      </c>
      <c r="F70" s="308"/>
      <c r="G70" s="309" t="str">
        <f t="shared" si="7"/>
        <v/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 t="str">
        <f t="shared" si="8"/>
        <v/>
      </c>
      <c r="V70" s="313"/>
      <c r="W70" s="314" t="str">
        <f t="shared" si="9"/>
        <v/>
      </c>
      <c r="X70" s="315"/>
      <c r="Y70" s="316" t="str">
        <f t="shared" si="10"/>
        <v/>
      </c>
      <c r="Z70" s="317"/>
      <c r="AA70" s="317"/>
      <c r="AB70" s="318"/>
      <c r="AC70" s="347" t="str">
        <f t="shared" si="11"/>
        <v/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 t="str">
        <f>IF(AA27="","",AA27)</f>
        <v/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/>
      </c>
      <c r="C75" s="364"/>
      <c r="D75" s="365"/>
      <c r="E75" s="366" t="str">
        <f>IF(E30="","",E30)</f>
        <v/>
      </c>
      <c r="F75" s="367"/>
      <c r="G75" s="367"/>
      <c r="H75" s="367"/>
      <c r="I75" s="367"/>
      <c r="J75" s="367"/>
      <c r="K75" s="367"/>
      <c r="L75" s="368"/>
      <c r="M75" s="369" t="str">
        <f>IF(M30="","",M30)</f>
        <v/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 t="str">
        <f>IF(AC30="","",AC30)</f>
        <v/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2">IF(B31="","",B31)</f>
        <v/>
      </c>
      <c r="C76" s="277"/>
      <c r="D76" s="278"/>
      <c r="E76" s="276" t="str">
        <f t="shared" ref="E76:E84" si="13">IF(E31="","",E31)</f>
        <v/>
      </c>
      <c r="F76" s="277"/>
      <c r="G76" s="277"/>
      <c r="H76" s="277"/>
      <c r="I76" s="277"/>
      <c r="J76" s="277"/>
      <c r="K76" s="277"/>
      <c r="L76" s="278"/>
      <c r="M76" s="270" t="str">
        <f t="shared" ref="M76:M84" si="14">IF(M31="","",M31)</f>
        <v/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 t="str">
        <f t="shared" ref="AC76:AC84" si="15">IF(AC31="","",AC31)</f>
        <v/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2"/>
        <v/>
      </c>
      <c r="C77" s="277"/>
      <c r="D77" s="278"/>
      <c r="E77" s="276" t="str">
        <f t="shared" si="13"/>
        <v/>
      </c>
      <c r="F77" s="277"/>
      <c r="G77" s="277"/>
      <c r="H77" s="277"/>
      <c r="I77" s="277"/>
      <c r="J77" s="277"/>
      <c r="K77" s="277"/>
      <c r="L77" s="278"/>
      <c r="M77" s="270" t="str">
        <f t="shared" si="14"/>
        <v/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 t="str">
        <f t="shared" si="15"/>
        <v/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2"/>
        <v/>
      </c>
      <c r="C78" s="277"/>
      <c r="D78" s="278"/>
      <c r="E78" s="276" t="str">
        <f t="shared" si="13"/>
        <v/>
      </c>
      <c r="F78" s="277"/>
      <c r="G78" s="277"/>
      <c r="H78" s="277"/>
      <c r="I78" s="277"/>
      <c r="J78" s="277"/>
      <c r="K78" s="277"/>
      <c r="L78" s="278"/>
      <c r="M78" s="270" t="str">
        <f t="shared" si="14"/>
        <v/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 t="str">
        <f t="shared" si="15"/>
        <v/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2"/>
        <v/>
      </c>
      <c r="C79" s="277"/>
      <c r="D79" s="278"/>
      <c r="E79" s="276" t="str">
        <f t="shared" si="13"/>
        <v/>
      </c>
      <c r="F79" s="277"/>
      <c r="G79" s="277"/>
      <c r="H79" s="277"/>
      <c r="I79" s="277"/>
      <c r="J79" s="277"/>
      <c r="K79" s="277"/>
      <c r="L79" s="278"/>
      <c r="M79" s="270" t="str">
        <f t="shared" si="14"/>
        <v/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 t="str">
        <f t="shared" si="15"/>
        <v/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2"/>
        <v/>
      </c>
      <c r="C80" s="277"/>
      <c r="D80" s="278"/>
      <c r="E80" s="276" t="str">
        <f t="shared" si="13"/>
        <v/>
      </c>
      <c r="F80" s="277"/>
      <c r="G80" s="277"/>
      <c r="H80" s="277"/>
      <c r="I80" s="277"/>
      <c r="J80" s="277"/>
      <c r="K80" s="277"/>
      <c r="L80" s="278"/>
      <c r="M80" s="270" t="str">
        <f t="shared" si="14"/>
        <v/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 t="str">
        <f t="shared" si="15"/>
        <v/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2"/>
        <v/>
      </c>
      <c r="C81" s="277"/>
      <c r="D81" s="278"/>
      <c r="E81" s="276" t="str">
        <f t="shared" si="13"/>
        <v/>
      </c>
      <c r="F81" s="277"/>
      <c r="G81" s="277"/>
      <c r="H81" s="277"/>
      <c r="I81" s="277"/>
      <c r="J81" s="277"/>
      <c r="K81" s="277"/>
      <c r="L81" s="278"/>
      <c r="M81" s="270" t="str">
        <f t="shared" si="14"/>
        <v/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 t="str">
        <f t="shared" si="15"/>
        <v/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2"/>
        <v/>
      </c>
      <c r="C82" s="277"/>
      <c r="D82" s="278"/>
      <c r="E82" s="276" t="str">
        <f t="shared" si="13"/>
        <v/>
      </c>
      <c r="F82" s="277"/>
      <c r="G82" s="277"/>
      <c r="H82" s="277"/>
      <c r="I82" s="277"/>
      <c r="J82" s="277"/>
      <c r="K82" s="277"/>
      <c r="L82" s="278"/>
      <c r="M82" s="270" t="str">
        <f t="shared" si="14"/>
        <v/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 t="str">
        <f t="shared" si="15"/>
        <v/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2"/>
        <v/>
      </c>
      <c r="C83" s="277"/>
      <c r="D83" s="278"/>
      <c r="E83" s="276" t="str">
        <f t="shared" si="13"/>
        <v/>
      </c>
      <c r="F83" s="277"/>
      <c r="G83" s="277"/>
      <c r="H83" s="277"/>
      <c r="I83" s="277"/>
      <c r="J83" s="277"/>
      <c r="K83" s="277"/>
      <c r="L83" s="278"/>
      <c r="M83" s="270" t="str">
        <f t="shared" si="14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 t="str">
        <f t="shared" si="15"/>
        <v/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2"/>
        <v/>
      </c>
      <c r="C84" s="280"/>
      <c r="D84" s="281"/>
      <c r="E84" s="279" t="str">
        <f t="shared" si="13"/>
        <v/>
      </c>
      <c r="F84" s="280"/>
      <c r="G84" s="280"/>
      <c r="H84" s="280"/>
      <c r="I84" s="280"/>
      <c r="J84" s="280"/>
      <c r="K84" s="280"/>
      <c r="L84" s="281"/>
      <c r="M84" s="282" t="str">
        <f t="shared" si="14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 t="str">
        <f t="shared" si="15"/>
        <v/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 t="str">
        <f>AA41</f>
        <v/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521" t="str">
        <f>Y43</f>
        <v>次長・課長</v>
      </c>
      <c r="Z88" s="522"/>
      <c r="AA88" s="523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15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/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524" t="str">
        <f>B6</f>
        <v>鹿浜営業所</v>
      </c>
      <c r="C96" s="524"/>
      <c r="D96" s="524"/>
      <c r="E96" s="524"/>
      <c r="F96" s="524"/>
      <c r="G96" s="524"/>
      <c r="H96" s="524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 t="str">
        <f>X6</f>
        <v/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25"/>
      <c r="C97" s="525"/>
      <c r="D97" s="525"/>
      <c r="E97" s="525"/>
      <c r="F97" s="525"/>
      <c r="G97" s="525"/>
      <c r="H97" s="525"/>
      <c r="I97" s="379"/>
      <c r="J97" s="379"/>
      <c r="K97" s="379"/>
      <c r="L97" s="379"/>
      <c r="M97" s="379"/>
      <c r="N97" s="223"/>
      <c r="O97" s="223"/>
      <c r="X97" s="225" t="str">
        <f>X7</f>
        <v/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/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/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/>
      </c>
      <c r="Z100" s="374"/>
      <c r="AA100" s="374"/>
      <c r="AB100" s="374"/>
      <c r="AC100" s="89" t="str">
        <f>AC55</f>
        <v>FAX　</v>
      </c>
      <c r="AD100" s="374" t="str">
        <f>AD10</f>
        <v/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 t="str">
        <f>AA11</f>
        <v/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/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/>
      </c>
      <c r="C106" s="350"/>
      <c r="D106" s="351"/>
      <c r="E106" s="352" t="str">
        <f>IF(E16="","",E16)</f>
        <v/>
      </c>
      <c r="F106" s="353"/>
      <c r="G106" s="354" t="str">
        <f>IF(G16="","",G16)</f>
        <v/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 t="str">
        <f>IF(U16="","",U16)</f>
        <v/>
      </c>
      <c r="V106" s="298"/>
      <c r="W106" s="299" t="str">
        <f>IF(W16="","",W16)</f>
        <v/>
      </c>
      <c r="X106" s="300"/>
      <c r="Y106" s="301" t="str">
        <f>IF(Y16="","",Y16)</f>
        <v/>
      </c>
      <c r="Z106" s="302"/>
      <c r="AA106" s="302"/>
      <c r="AB106" s="303"/>
      <c r="AC106" s="304" t="str">
        <f>IF(AC16="","",AC16)</f>
        <v/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6">IF(B17="","",B17)</f>
        <v/>
      </c>
      <c r="C107" s="345"/>
      <c r="D107" s="346"/>
      <c r="E107" s="307" t="str">
        <f t="shared" ref="E107:E115" si="17">IF(E17="","",E17)</f>
        <v/>
      </c>
      <c r="F107" s="308"/>
      <c r="G107" s="309" t="str">
        <f t="shared" ref="G107:G115" si="18">IF(G17="","",G17)</f>
        <v/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 t="str">
        <f t="shared" ref="U107:U115" si="19">IF(U17="","",U17)</f>
        <v/>
      </c>
      <c r="V107" s="313"/>
      <c r="W107" s="314" t="str">
        <f t="shared" ref="W107:W115" si="20">IF(W17="","",W17)</f>
        <v/>
      </c>
      <c r="X107" s="315"/>
      <c r="Y107" s="316" t="str">
        <f t="shared" ref="Y107:Y115" si="21">IF(Y17="","",Y17)</f>
        <v/>
      </c>
      <c r="Z107" s="317"/>
      <c r="AA107" s="317"/>
      <c r="AB107" s="318"/>
      <c r="AC107" s="347" t="str">
        <f t="shared" ref="AC107:AC115" si="22">IF(AC17="","",AC17)</f>
        <v/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6"/>
        <v/>
      </c>
      <c r="C108" s="350"/>
      <c r="D108" s="351"/>
      <c r="E108" s="352" t="str">
        <f t="shared" si="17"/>
        <v/>
      </c>
      <c r="F108" s="353"/>
      <c r="G108" s="354" t="str">
        <f t="shared" si="18"/>
        <v/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 t="str">
        <f t="shared" si="19"/>
        <v/>
      </c>
      <c r="V108" s="298"/>
      <c r="W108" s="299" t="str">
        <f t="shared" si="20"/>
        <v/>
      </c>
      <c r="X108" s="300"/>
      <c r="Y108" s="301" t="str">
        <f t="shared" si="21"/>
        <v/>
      </c>
      <c r="Z108" s="302"/>
      <c r="AA108" s="302"/>
      <c r="AB108" s="303"/>
      <c r="AC108" s="304" t="str">
        <f t="shared" si="22"/>
        <v/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6"/>
        <v/>
      </c>
      <c r="C109" s="345"/>
      <c r="D109" s="346"/>
      <c r="E109" s="307" t="str">
        <f t="shared" si="17"/>
        <v/>
      </c>
      <c r="F109" s="308"/>
      <c r="G109" s="309" t="str">
        <f t="shared" si="18"/>
        <v/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 t="str">
        <f t="shared" si="19"/>
        <v/>
      </c>
      <c r="V109" s="313"/>
      <c r="W109" s="314" t="str">
        <f t="shared" si="20"/>
        <v/>
      </c>
      <c r="X109" s="315"/>
      <c r="Y109" s="316" t="str">
        <f t="shared" si="21"/>
        <v/>
      </c>
      <c r="Z109" s="317"/>
      <c r="AA109" s="317"/>
      <c r="AB109" s="318"/>
      <c r="AC109" s="347" t="str">
        <f t="shared" si="22"/>
        <v/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6"/>
        <v/>
      </c>
      <c r="C110" s="350"/>
      <c r="D110" s="351"/>
      <c r="E110" s="352" t="str">
        <f t="shared" si="17"/>
        <v/>
      </c>
      <c r="F110" s="353"/>
      <c r="G110" s="354" t="str">
        <f t="shared" si="18"/>
        <v/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 t="str">
        <f t="shared" si="19"/>
        <v/>
      </c>
      <c r="V110" s="298"/>
      <c r="W110" s="299" t="str">
        <f t="shared" si="20"/>
        <v/>
      </c>
      <c r="X110" s="300"/>
      <c r="Y110" s="301" t="str">
        <f t="shared" si="21"/>
        <v/>
      </c>
      <c r="Z110" s="302"/>
      <c r="AA110" s="302"/>
      <c r="AB110" s="303"/>
      <c r="AC110" s="304" t="str">
        <f t="shared" si="22"/>
        <v/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6"/>
        <v/>
      </c>
      <c r="C111" s="345"/>
      <c r="D111" s="346"/>
      <c r="E111" s="307" t="str">
        <f t="shared" si="17"/>
        <v/>
      </c>
      <c r="F111" s="308"/>
      <c r="G111" s="309" t="str">
        <f t="shared" si="18"/>
        <v/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 t="str">
        <f t="shared" si="19"/>
        <v/>
      </c>
      <c r="V111" s="313"/>
      <c r="W111" s="314" t="str">
        <f t="shared" si="20"/>
        <v/>
      </c>
      <c r="X111" s="315"/>
      <c r="Y111" s="316" t="str">
        <f t="shared" si="21"/>
        <v/>
      </c>
      <c r="Z111" s="317"/>
      <c r="AA111" s="317"/>
      <c r="AB111" s="318"/>
      <c r="AC111" s="347" t="str">
        <f t="shared" si="22"/>
        <v/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6"/>
        <v/>
      </c>
      <c r="C112" s="350"/>
      <c r="D112" s="351"/>
      <c r="E112" s="352" t="str">
        <f t="shared" si="17"/>
        <v/>
      </c>
      <c r="F112" s="353"/>
      <c r="G112" s="354" t="str">
        <f t="shared" si="18"/>
        <v/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 t="str">
        <f t="shared" si="19"/>
        <v/>
      </c>
      <c r="V112" s="298"/>
      <c r="W112" s="299" t="str">
        <f t="shared" si="20"/>
        <v/>
      </c>
      <c r="X112" s="300"/>
      <c r="Y112" s="301" t="str">
        <f t="shared" si="21"/>
        <v/>
      </c>
      <c r="Z112" s="302"/>
      <c r="AA112" s="302"/>
      <c r="AB112" s="303"/>
      <c r="AC112" s="304" t="str">
        <f t="shared" si="22"/>
        <v/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6"/>
        <v/>
      </c>
      <c r="C113" s="345"/>
      <c r="D113" s="346"/>
      <c r="E113" s="307" t="str">
        <f t="shared" si="17"/>
        <v/>
      </c>
      <c r="F113" s="308"/>
      <c r="G113" s="309" t="str">
        <f t="shared" si="18"/>
        <v/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 t="str">
        <f t="shared" si="19"/>
        <v/>
      </c>
      <c r="V113" s="313"/>
      <c r="W113" s="314" t="str">
        <f t="shared" si="20"/>
        <v/>
      </c>
      <c r="X113" s="315"/>
      <c r="Y113" s="316" t="str">
        <f t="shared" si="21"/>
        <v/>
      </c>
      <c r="Z113" s="317"/>
      <c r="AA113" s="317"/>
      <c r="AB113" s="318"/>
      <c r="AC113" s="347" t="str">
        <f t="shared" si="22"/>
        <v/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6"/>
        <v/>
      </c>
      <c r="C114" s="350"/>
      <c r="D114" s="351"/>
      <c r="E114" s="352" t="str">
        <f t="shared" si="17"/>
        <v/>
      </c>
      <c r="F114" s="353"/>
      <c r="G114" s="354" t="str">
        <f t="shared" si="18"/>
        <v/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 t="str">
        <f t="shared" si="19"/>
        <v/>
      </c>
      <c r="V114" s="298"/>
      <c r="W114" s="299" t="str">
        <f t="shared" si="20"/>
        <v/>
      </c>
      <c r="X114" s="300"/>
      <c r="Y114" s="301" t="str">
        <f t="shared" si="21"/>
        <v/>
      </c>
      <c r="Z114" s="302"/>
      <c r="AA114" s="302"/>
      <c r="AB114" s="303"/>
      <c r="AC114" s="304" t="str">
        <f t="shared" si="22"/>
        <v/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6"/>
        <v/>
      </c>
      <c r="C115" s="345"/>
      <c r="D115" s="346"/>
      <c r="E115" s="307" t="str">
        <f t="shared" si="17"/>
        <v/>
      </c>
      <c r="F115" s="308"/>
      <c r="G115" s="309" t="str">
        <f t="shared" si="18"/>
        <v/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 t="str">
        <f t="shared" si="19"/>
        <v/>
      </c>
      <c r="V115" s="313"/>
      <c r="W115" s="314" t="str">
        <f t="shared" si="20"/>
        <v/>
      </c>
      <c r="X115" s="315"/>
      <c r="Y115" s="316" t="str">
        <f t="shared" si="21"/>
        <v/>
      </c>
      <c r="Z115" s="317"/>
      <c r="AA115" s="317"/>
      <c r="AB115" s="318"/>
      <c r="AC115" s="347" t="str">
        <f t="shared" si="22"/>
        <v/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 t="str">
        <f>IF(AA27="","",AA27)</f>
        <v/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/>
      </c>
      <c r="C120" s="364"/>
      <c r="D120" s="365"/>
      <c r="E120" s="366" t="str">
        <f>IF(E30="","",E30)</f>
        <v/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/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 t="str">
        <f>IF(AC30="","",AC30)</f>
        <v/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3">IF(B31="","",B31)</f>
        <v/>
      </c>
      <c r="C121" s="277"/>
      <c r="D121" s="278"/>
      <c r="E121" s="276" t="str">
        <f t="shared" ref="E121:E129" si="24">IF(E31="","",E31)</f>
        <v/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5">IF(M31="","",M31)</f>
        <v/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 t="str">
        <f t="shared" ref="AC121:AC129" si="26">IF(AC31="","",AC31)</f>
        <v/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3"/>
        <v/>
      </c>
      <c r="C122" s="277"/>
      <c r="D122" s="278"/>
      <c r="E122" s="276" t="str">
        <f t="shared" si="24"/>
        <v/>
      </c>
      <c r="F122" s="277"/>
      <c r="G122" s="277"/>
      <c r="H122" s="277"/>
      <c r="I122" s="277"/>
      <c r="J122" s="277"/>
      <c r="K122" s="277"/>
      <c r="L122" s="278"/>
      <c r="M122" s="270" t="str">
        <f t="shared" si="25"/>
        <v/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 t="str">
        <f t="shared" si="26"/>
        <v/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3"/>
        <v/>
      </c>
      <c r="C123" s="277"/>
      <c r="D123" s="278"/>
      <c r="E123" s="276" t="str">
        <f t="shared" si="24"/>
        <v/>
      </c>
      <c r="F123" s="277"/>
      <c r="G123" s="277"/>
      <c r="H123" s="277"/>
      <c r="I123" s="277"/>
      <c r="J123" s="277"/>
      <c r="K123" s="277"/>
      <c r="L123" s="278"/>
      <c r="M123" s="270" t="str">
        <f t="shared" si="25"/>
        <v/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 t="str">
        <f t="shared" si="26"/>
        <v/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3"/>
        <v/>
      </c>
      <c r="C124" s="277"/>
      <c r="D124" s="278"/>
      <c r="E124" s="276" t="str">
        <f t="shared" si="24"/>
        <v/>
      </c>
      <c r="F124" s="277"/>
      <c r="G124" s="277"/>
      <c r="H124" s="277"/>
      <c r="I124" s="277"/>
      <c r="J124" s="277"/>
      <c r="K124" s="277"/>
      <c r="L124" s="278"/>
      <c r="M124" s="270" t="str">
        <f t="shared" si="25"/>
        <v/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 t="str">
        <f t="shared" si="26"/>
        <v/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3"/>
        <v/>
      </c>
      <c r="C125" s="277"/>
      <c r="D125" s="278"/>
      <c r="E125" s="276" t="str">
        <f t="shared" si="24"/>
        <v/>
      </c>
      <c r="F125" s="277"/>
      <c r="G125" s="277"/>
      <c r="H125" s="277"/>
      <c r="I125" s="277"/>
      <c r="J125" s="277"/>
      <c r="K125" s="277"/>
      <c r="L125" s="278"/>
      <c r="M125" s="270" t="str">
        <f t="shared" si="25"/>
        <v/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 t="str">
        <f t="shared" si="26"/>
        <v/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3"/>
        <v/>
      </c>
      <c r="C126" s="277"/>
      <c r="D126" s="278"/>
      <c r="E126" s="276" t="str">
        <f t="shared" si="24"/>
        <v/>
      </c>
      <c r="F126" s="277"/>
      <c r="G126" s="277"/>
      <c r="H126" s="277"/>
      <c r="I126" s="277"/>
      <c r="J126" s="277"/>
      <c r="K126" s="277"/>
      <c r="L126" s="278"/>
      <c r="M126" s="270" t="str">
        <f t="shared" si="25"/>
        <v/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 t="str">
        <f t="shared" si="26"/>
        <v/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3"/>
        <v/>
      </c>
      <c r="C127" s="277"/>
      <c r="D127" s="278"/>
      <c r="E127" s="276" t="str">
        <f t="shared" si="24"/>
        <v/>
      </c>
      <c r="F127" s="277"/>
      <c r="G127" s="277"/>
      <c r="H127" s="277"/>
      <c r="I127" s="277"/>
      <c r="J127" s="277"/>
      <c r="K127" s="277"/>
      <c r="L127" s="278"/>
      <c r="M127" s="270" t="str">
        <f t="shared" si="25"/>
        <v/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 t="str">
        <f t="shared" si="26"/>
        <v/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3"/>
        <v/>
      </c>
      <c r="C128" s="277"/>
      <c r="D128" s="278"/>
      <c r="E128" s="276" t="str">
        <f t="shared" si="24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5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 t="str">
        <f t="shared" si="26"/>
        <v/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3"/>
        <v/>
      </c>
      <c r="C129" s="280"/>
      <c r="D129" s="281"/>
      <c r="E129" s="279" t="str">
        <f t="shared" si="24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5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 t="str">
        <f t="shared" si="26"/>
        <v/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 t="str">
        <f>IF(AA41="","",AA41)</f>
        <v/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521" t="str">
        <f>Y43</f>
        <v>次長・課長</v>
      </c>
      <c r="Z133" s="522"/>
      <c r="AA133" s="523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103239D4-6991-4314-8769-BFDBB2584937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0EB10555-493B-44CB-85A2-EE3042F6CEC4}"/>
    <dataValidation imeMode="hiragana" allowBlank="1" showInputMessage="1" showErrorMessage="1" sqref="B74:B85 B29:B40 B26 B71 B119:B130 B116" xr:uid="{2F23A63C-336C-41B1-B7A8-37F7C6AA6F25}"/>
    <dataValidation type="custom" showInputMessage="1" showErrorMessage="1" errorTitle="入力漏れ" error="工事番号を入力してください" sqref="Y25:AB25" xr:uid="{303C8078-F3C9-4F67-840C-176BB3FB9687}">
      <formula1>$B$25&lt;&gt;""</formula1>
    </dataValidation>
    <dataValidation type="custom" showInputMessage="1" showErrorMessage="1" errorTitle="入力漏れ" error="工事番号を入力してください" sqref="Y24:AB24" xr:uid="{4041207B-5C03-4585-ADE9-906FEA274576}">
      <formula1>$B$24&lt;&gt;""</formula1>
    </dataValidation>
    <dataValidation type="custom" showInputMessage="1" showErrorMessage="1" errorTitle="入力漏れ" error="工事番号を入力してください" sqref="Y23:AB23" xr:uid="{A755E4EB-40D0-428A-BABA-2202BFEFA7E6}">
      <formula1>$B$23&lt;&gt;""</formula1>
    </dataValidation>
    <dataValidation type="custom" showInputMessage="1" showErrorMessage="1" errorTitle="入力漏れ" error="工事番号を入力してください" sqref="Y22:AB22" xr:uid="{5AB86398-2BDB-43FA-9ACD-FCD5514C4FF5}">
      <formula1>$B$22&lt;&gt;""</formula1>
    </dataValidation>
    <dataValidation type="custom" showInputMessage="1" showErrorMessage="1" errorTitle="入力漏れ" error="工事番号を入力してください" sqref="Y21:AB21" xr:uid="{D892D6A7-1A6C-452B-858F-1E9225A3A7C2}">
      <formula1>$B$21&lt;&gt;""</formula1>
    </dataValidation>
    <dataValidation type="custom" showInputMessage="1" showErrorMessage="1" errorTitle="入力漏れ" error="工事番号を入力してください" sqref="Y20:AB20" xr:uid="{E0BBBBE7-C1D3-4961-A8F8-83190E4F1791}">
      <formula1>$B$20&lt;&gt;""</formula1>
    </dataValidation>
    <dataValidation type="custom" showInputMessage="1" showErrorMessage="1" errorTitle="入力漏れ" error="工事番号を入力してください" sqref="Y19:AB19" xr:uid="{045E239E-4146-4464-B850-3AE7A10ADCC4}">
      <formula1>$B$19&lt;&gt;""</formula1>
    </dataValidation>
    <dataValidation type="custom" showInputMessage="1" showErrorMessage="1" errorTitle="入力漏れ" error="工事番号を入力してください" sqref="Y18:AB18" xr:uid="{37EDC7D0-B1AE-4642-AA55-AC7067C40982}">
      <formula1>$B$18&lt;&gt;""</formula1>
    </dataValidation>
    <dataValidation type="custom" showInputMessage="1" showErrorMessage="1" errorTitle="入力漏れ" error="工事番号を入力してください" sqref="Y17:AB17" xr:uid="{2069C556-1A95-4BC3-8889-5F29D500E8EA}">
      <formula1>$B$17&lt;&gt;""</formula1>
    </dataValidation>
    <dataValidation type="custom" showInputMessage="1" showErrorMessage="1" errorTitle="入力漏れ" error="工事番号を入力してください" sqref="Y106:AB115 Y61:AB70 Y16:AB16" xr:uid="{CB361C13-4996-4242-A308-23F008EF1F11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9891268D-B982-4419-A6F9-FADDBF63A9FD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8442F-6686-4A7C-BED8-8B8DCD44CF2E}">
  <sheetPr>
    <tabColor rgb="FFF9BDE9"/>
  </sheetPr>
  <dimension ref="C57:L107"/>
  <sheetViews>
    <sheetView showGridLines="0" zoomScaleNormal="100" zoomScaleSheetLayoutView="100" workbookViewId="0">
      <selection activeCell="M186" sqref="M186"/>
    </sheetView>
  </sheetViews>
  <sheetFormatPr defaultRowHeight="13.5"/>
  <cols>
    <col min="1" max="2" width="5.625" customWidth="1"/>
    <col min="3" max="9" width="10.625" customWidth="1"/>
    <col min="10" max="10" width="16.625" customWidth="1"/>
    <col min="11" max="16" width="10.625" customWidth="1"/>
  </cols>
  <sheetData>
    <row r="57" spans="3:3" ht="17.25">
      <c r="C57" s="158" t="s">
        <v>94</v>
      </c>
    </row>
    <row r="58" spans="3:3" ht="17.25">
      <c r="C58" s="158" t="s">
        <v>109</v>
      </c>
    </row>
    <row r="59" spans="3:3" ht="13.5" customHeight="1">
      <c r="C59" s="158" t="s">
        <v>219</v>
      </c>
    </row>
    <row r="60" spans="3:3" ht="13.5" customHeight="1">
      <c r="C60" s="159" t="s">
        <v>95</v>
      </c>
    </row>
    <row r="61" spans="3:3" ht="13.5" customHeight="1">
      <c r="C61" s="158" t="s">
        <v>106</v>
      </c>
    </row>
    <row r="62" spans="3:3" ht="13.5" customHeight="1">
      <c r="C62" s="158" t="s">
        <v>107</v>
      </c>
    </row>
    <row r="63" spans="3:3" ht="13.5" customHeight="1">
      <c r="C63" s="158" t="s">
        <v>209</v>
      </c>
    </row>
    <row r="64" spans="3:3" ht="13.5" customHeight="1"/>
    <row r="65" spans="12:12" ht="13.5" customHeight="1"/>
    <row r="66" spans="12:12" ht="13.5" customHeight="1"/>
    <row r="67" spans="12:12" ht="13.5" customHeight="1"/>
    <row r="68" spans="12:12" ht="13.5" customHeight="1"/>
    <row r="69" spans="12:12" ht="13.5" customHeight="1"/>
    <row r="70" spans="12:12" ht="13.5" customHeight="1"/>
    <row r="71" spans="12:12" ht="13.5" customHeight="1"/>
    <row r="72" spans="12:12" ht="13.5" customHeight="1"/>
    <row r="73" spans="12:12" ht="13.5" customHeight="1"/>
    <row r="74" spans="12:12" ht="13.5" customHeight="1"/>
    <row r="75" spans="12:12" ht="13.5" customHeight="1">
      <c r="L75" s="157"/>
    </row>
    <row r="76" spans="12:12" ht="13.5" customHeight="1"/>
    <row r="77" spans="12:12" ht="13.5" customHeight="1"/>
    <row r="78" spans="12:12" ht="13.5" customHeight="1"/>
    <row r="79" spans="12:12" ht="13.5" customHeight="1"/>
    <row r="80" spans="12:12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</sheetData>
  <sheetProtection sheet="1" objects="1" scenarios="1"/>
  <phoneticPr fontId="1"/>
  <pageMargins left="0.70866141732283472" right="0.70866141732283472" top="0.74803149606299213" bottom="0.74803149606299213" header="0.31496062992125984" footer="0.31496062992125984"/>
  <pageSetup paperSize="9" scale="94" orientation="portrait" r:id="rId1"/>
  <rowBreaks count="2" manualBreakCount="2">
    <brk id="56" min="2" max="9" man="1"/>
    <brk id="114" min="2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F52AD-FBA3-477F-8289-8614FA165E0A}">
  <sheetPr>
    <tabColor rgb="FFFFC000"/>
  </sheetPr>
  <dimension ref="A1:BD128"/>
  <sheetViews>
    <sheetView showGridLines="0" zoomScale="90" zoomScaleNormal="90" zoomScaleSheetLayoutView="90" workbookViewId="0">
      <selection activeCell="AK13" sqref="AK13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4" width="3.625" style="1"/>
    <col min="25" max="25" width="3.625" style="1" customWidth="1"/>
    <col min="26" max="26" width="3.625" style="1"/>
    <col min="27" max="27" width="4.125" style="1" customWidth="1"/>
    <col min="28" max="28" width="3.625" style="1"/>
    <col min="29" max="29" width="4.1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18" customHeight="1">
      <c r="B1" s="216" t="s">
        <v>70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Z1" s="99" t="s">
        <v>12</v>
      </c>
      <c r="AA1" s="217">
        <v>45230</v>
      </c>
      <c r="AB1" s="218"/>
      <c r="AC1" s="218"/>
      <c r="AD1" s="218"/>
      <c r="AE1" s="218"/>
    </row>
    <row r="2" spans="1:56" ht="18" customHeight="1">
      <c r="A2" s="117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117"/>
      <c r="U2" s="27"/>
      <c r="V2" s="27"/>
      <c r="W2" s="27"/>
      <c r="X2" s="27"/>
      <c r="Y2" s="12"/>
      <c r="Z2" s="29"/>
      <c r="AF2" s="20"/>
    </row>
    <row r="3" spans="1:56" ht="18" customHeight="1">
      <c r="A3" s="117"/>
      <c r="S3" s="117"/>
      <c r="T3" s="117"/>
      <c r="U3" s="27"/>
      <c r="V3" s="27"/>
      <c r="W3" s="27"/>
      <c r="X3" s="27"/>
      <c r="Y3" s="12"/>
      <c r="Z3" s="29"/>
      <c r="AA3" s="31"/>
      <c r="AB3" s="219"/>
      <c r="AC3" s="219"/>
      <c r="AD3" s="219"/>
      <c r="AE3" s="219"/>
      <c r="AF3" s="22"/>
    </row>
    <row r="4" spans="1:56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56" ht="18" customHeight="1"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</row>
    <row r="6" spans="1:56" ht="21" customHeight="1">
      <c r="B6" s="220" t="s">
        <v>26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2" t="s">
        <v>5</v>
      </c>
      <c r="O6" s="222"/>
      <c r="V6" s="224" t="str">
        <f>会社名等登録!D14</f>
        <v>株式会社サンプル商事</v>
      </c>
      <c r="W6" s="224"/>
      <c r="X6" s="224"/>
      <c r="Y6" s="224"/>
      <c r="Z6" s="224"/>
      <c r="AA6" s="224"/>
      <c r="AB6" s="224"/>
      <c r="AC6" s="224"/>
      <c r="AD6" s="224"/>
      <c r="AE6" s="224"/>
      <c r="AF6" s="119"/>
      <c r="AG6" s="16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</row>
    <row r="7" spans="1:56" ht="18" customHeight="1"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3"/>
      <c r="O7" s="223"/>
      <c r="V7" s="230" t="str">
        <f>会社名等登録!D15</f>
        <v>〇〇支店　〇〇営業所</v>
      </c>
      <c r="W7" s="230"/>
      <c r="X7" s="230"/>
      <c r="Y7" s="230"/>
      <c r="Z7" s="230"/>
      <c r="AA7" s="230"/>
      <c r="AB7" s="230"/>
      <c r="AC7" s="230"/>
      <c r="AD7" s="230"/>
      <c r="AE7" s="82" t="s">
        <v>38</v>
      </c>
      <c r="AF7" s="81"/>
      <c r="AP7" s="14"/>
      <c r="AQ7" s="14"/>
      <c r="AR7" s="14"/>
      <c r="AS7" s="14"/>
      <c r="AT7" s="14"/>
    </row>
    <row r="8" spans="1:56" ht="18" customHeight="1">
      <c r="B8" s="38" t="s">
        <v>6</v>
      </c>
      <c r="V8" s="225">
        <f>会社名等登録!D16</f>
        <v>7100803</v>
      </c>
      <c r="W8" s="225"/>
      <c r="X8" s="225"/>
      <c r="Y8" s="225"/>
      <c r="Z8" s="225"/>
      <c r="AA8" s="225"/>
      <c r="AB8" s="225"/>
      <c r="AC8" s="225"/>
      <c r="AD8" s="81"/>
      <c r="AF8" s="81"/>
      <c r="AG8" s="17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15"/>
      <c r="V9" s="215" t="str">
        <f>会社名等登録!D17</f>
        <v>東京都中央区丸の内1丁目2番地3号</v>
      </c>
      <c r="W9" s="215"/>
      <c r="X9" s="215"/>
      <c r="Y9" s="215"/>
      <c r="Z9" s="215"/>
      <c r="AA9" s="215"/>
      <c r="AB9" s="215"/>
      <c r="AC9" s="215"/>
      <c r="AD9" s="215"/>
      <c r="AE9" s="215"/>
      <c r="AF9" s="81"/>
      <c r="AG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</row>
    <row r="10" spans="1:56" ht="18" customHeight="1">
      <c r="B10" s="212">
        <v>45200</v>
      </c>
      <c r="C10" s="213"/>
      <c r="D10" s="213"/>
      <c r="V10" s="215" t="str">
        <f>会社名等登録!D18</f>
        <v>○○○ビル18F</v>
      </c>
      <c r="W10" s="215"/>
      <c r="X10" s="215"/>
      <c r="Y10" s="215"/>
      <c r="Z10" s="215"/>
      <c r="AA10" s="215"/>
      <c r="AB10" s="215"/>
      <c r="AC10" s="215"/>
      <c r="AD10" s="215"/>
      <c r="AE10" s="215"/>
      <c r="AF10" s="87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</row>
    <row r="11" spans="1:56" ht="18" customHeight="1">
      <c r="B11" s="13" t="s">
        <v>7</v>
      </c>
      <c r="V11" s="86" t="str">
        <f>会社名等登録!D19</f>
        <v>TEL</v>
      </c>
      <c r="W11" s="89" t="str">
        <f>会社名等登録!E19</f>
        <v>03-1234-5678</v>
      </c>
      <c r="X11" s="89"/>
      <c r="Y11" s="89"/>
      <c r="Z11" s="89"/>
      <c r="AA11" s="87" t="str">
        <f>会社名等登録!F19</f>
        <v>FAX　</v>
      </c>
      <c r="AB11" s="89" t="str">
        <f>会社名等登録!G19</f>
        <v>03-1234-5678</v>
      </c>
      <c r="AC11" s="89"/>
      <c r="AD11" s="89"/>
      <c r="AE11" s="89"/>
      <c r="AF11" s="108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6" ht="18" customHeight="1">
      <c r="B12" s="39"/>
      <c r="C12" s="226">
        <f>N38</f>
        <v>1144000</v>
      </c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40"/>
      <c r="O12" s="41"/>
      <c r="V12" s="100" t="s">
        <v>45</v>
      </c>
      <c r="W12" s="121"/>
      <c r="X12" s="121"/>
      <c r="Y12" s="229">
        <f>会社名等登録!D20</f>
        <v>1</v>
      </c>
      <c r="Z12" s="229"/>
      <c r="AA12" s="229"/>
      <c r="AB12" s="229"/>
      <c r="AC12" s="229"/>
      <c r="AD12" s="229"/>
      <c r="AE12" s="229"/>
      <c r="AF12" s="108"/>
      <c r="AN12" s="5"/>
      <c r="AO12" s="5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C12" s="5"/>
      <c r="BD12" s="5"/>
    </row>
    <row r="13" spans="1:56" ht="18" customHeight="1">
      <c r="B13" s="42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37"/>
      <c r="O13" s="43"/>
      <c r="T13" s="2"/>
      <c r="U13" s="2"/>
      <c r="V13" s="100" t="s">
        <v>48</v>
      </c>
      <c r="W13" s="102"/>
      <c r="X13" s="102"/>
      <c r="Y13" s="214" t="str">
        <f>会社名等登録!D21</f>
        <v>T1234567890123</v>
      </c>
      <c r="Z13" s="214"/>
      <c r="AA13" s="214"/>
      <c r="AB13" s="214"/>
      <c r="AC13" s="214"/>
      <c r="AD13" s="214"/>
      <c r="AE13" s="214"/>
      <c r="AN13" s="5"/>
      <c r="AO13" s="5"/>
      <c r="AP13" s="5"/>
      <c r="AQ13" s="5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</row>
    <row r="14" spans="1:56" ht="18" customHeight="1">
      <c r="B14" s="44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45"/>
      <c r="O14" s="46"/>
      <c r="W14" s="28"/>
      <c r="AA14" s="122"/>
      <c r="AN14" s="5"/>
      <c r="AO14" s="5"/>
      <c r="AP14" s="5"/>
      <c r="AQ14" s="5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</row>
    <row r="15" spans="1:56" ht="26.2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W15" s="28"/>
      <c r="AA15" s="28"/>
      <c r="AN15" s="5"/>
      <c r="AO15" s="5"/>
      <c r="AP15" s="5"/>
      <c r="AQ15" s="5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</row>
    <row r="16" spans="1:56" ht="12.75" customHeight="1">
      <c r="B16" s="8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56" ht="12.75" customHeight="1">
      <c r="B17" s="8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9"/>
      <c r="O17" s="8"/>
      <c r="W17" s="28"/>
      <c r="AA17" s="28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</row>
    <row r="18" spans="2:56" ht="18" customHeight="1">
      <c r="U18" s="25"/>
      <c r="V18" s="25"/>
      <c r="W18" s="51" t="s">
        <v>2</v>
      </c>
      <c r="Z18" s="21"/>
      <c r="AA18" s="21"/>
      <c r="AB18" s="21"/>
      <c r="AC18" s="21"/>
      <c r="AD18" s="21"/>
    </row>
    <row r="19" spans="2:56" s="55" customFormat="1" ht="27.95" customHeight="1">
      <c r="B19" s="52" t="s">
        <v>13</v>
      </c>
      <c r="C19" s="53"/>
      <c r="D19" s="54" t="s">
        <v>14</v>
      </c>
      <c r="E19" s="52"/>
      <c r="F19" s="52"/>
      <c r="G19" s="52"/>
      <c r="I19" s="207" t="s">
        <v>18</v>
      </c>
      <c r="J19" s="208"/>
      <c r="K19" s="208"/>
      <c r="L19" s="208"/>
      <c r="M19" s="209"/>
      <c r="N19" s="210" t="s">
        <v>19</v>
      </c>
      <c r="O19" s="208"/>
      <c r="P19" s="208"/>
      <c r="Q19" s="208"/>
      <c r="R19" s="208"/>
      <c r="S19" s="208"/>
      <c r="T19" s="208"/>
      <c r="U19" s="208"/>
      <c r="V19" s="208"/>
      <c r="W19" s="211"/>
      <c r="Z19" s="54"/>
      <c r="AA19" s="52"/>
      <c r="AB19" s="52"/>
      <c r="AC19" s="52"/>
      <c r="AD19" s="52"/>
      <c r="AE19" s="53"/>
    </row>
    <row r="20" spans="2:56" s="64" customFormat="1" ht="27.95" customHeight="1">
      <c r="B20" s="56"/>
      <c r="C20" s="57"/>
      <c r="D20" s="58"/>
      <c r="E20" s="59"/>
      <c r="F20" s="59"/>
      <c r="G20" s="59"/>
      <c r="H20" s="59"/>
      <c r="I20" s="231">
        <v>1</v>
      </c>
      <c r="J20" s="232"/>
      <c r="K20" s="232"/>
      <c r="L20" s="232"/>
      <c r="M20" s="233"/>
      <c r="N20" s="234">
        <f>ｻﾝﾌﾟﾙ請求明細!AA27</f>
        <v>1040000</v>
      </c>
      <c r="O20" s="235"/>
      <c r="P20" s="235"/>
      <c r="Q20" s="235"/>
      <c r="R20" s="235"/>
      <c r="S20" s="235"/>
      <c r="T20" s="235"/>
      <c r="U20" s="235"/>
      <c r="V20" s="235"/>
      <c r="W20" s="236"/>
      <c r="X20" s="60"/>
      <c r="Y20" s="61"/>
      <c r="Z20" s="62"/>
      <c r="AA20" s="63"/>
      <c r="AB20" s="63"/>
      <c r="AC20" s="63"/>
      <c r="AD20" s="63"/>
      <c r="AE20" s="60"/>
    </row>
    <row r="21" spans="2:56" s="64" customFormat="1" ht="27.95" customHeight="1">
      <c r="D21" s="58"/>
      <c r="E21" s="59"/>
      <c r="F21" s="59"/>
      <c r="G21" s="59"/>
      <c r="H21" s="59"/>
      <c r="I21" s="231" t="s">
        <v>16</v>
      </c>
      <c r="J21" s="232"/>
      <c r="K21" s="232"/>
      <c r="L21" s="232"/>
      <c r="M21" s="233"/>
      <c r="N21" s="234"/>
      <c r="O21" s="235"/>
      <c r="P21" s="235"/>
      <c r="Q21" s="235"/>
      <c r="R21" s="235"/>
      <c r="S21" s="235"/>
      <c r="T21" s="235"/>
      <c r="U21" s="235"/>
      <c r="V21" s="235"/>
      <c r="W21" s="236"/>
      <c r="X21" s="60"/>
      <c r="Y21" s="61"/>
      <c r="Z21" s="62"/>
      <c r="AA21" s="63"/>
      <c r="AB21" s="63"/>
      <c r="AC21" s="63"/>
      <c r="AD21" s="63"/>
      <c r="AE21" s="60"/>
    </row>
    <row r="22" spans="2:56" s="64" customFormat="1" ht="27.95" customHeight="1">
      <c r="B22" s="65"/>
      <c r="C22" s="66"/>
      <c r="D22" s="58"/>
      <c r="E22" s="59"/>
      <c r="F22" s="59"/>
      <c r="G22" s="59"/>
      <c r="H22" s="59"/>
      <c r="I22" s="231">
        <v>3</v>
      </c>
      <c r="J22" s="232"/>
      <c r="K22" s="232"/>
      <c r="L22" s="232"/>
      <c r="M22" s="233"/>
      <c r="N22" s="234"/>
      <c r="O22" s="235"/>
      <c r="P22" s="235"/>
      <c r="Q22" s="235"/>
      <c r="R22" s="235"/>
      <c r="S22" s="235"/>
      <c r="T22" s="235"/>
      <c r="U22" s="235"/>
      <c r="V22" s="235"/>
      <c r="W22" s="236"/>
      <c r="X22" s="60"/>
      <c r="Y22" s="61"/>
      <c r="Z22" s="62"/>
      <c r="AA22" s="63"/>
      <c r="AB22" s="63"/>
      <c r="AC22" s="63"/>
      <c r="AD22" s="63"/>
      <c r="AE22" s="60"/>
    </row>
    <row r="23" spans="2:56" s="64" customFormat="1" ht="27.95" customHeight="1">
      <c r="B23" s="65"/>
      <c r="C23" s="66"/>
      <c r="D23" s="58"/>
      <c r="E23" s="59"/>
      <c r="F23" s="59"/>
      <c r="G23" s="59"/>
      <c r="H23" s="59"/>
      <c r="I23" s="231" t="s">
        <v>17</v>
      </c>
      <c r="J23" s="232"/>
      <c r="K23" s="232"/>
      <c r="L23" s="232"/>
      <c r="M23" s="233"/>
      <c r="N23" s="234"/>
      <c r="O23" s="235"/>
      <c r="P23" s="235"/>
      <c r="Q23" s="235"/>
      <c r="R23" s="235"/>
      <c r="S23" s="235"/>
      <c r="T23" s="235"/>
      <c r="U23" s="235"/>
      <c r="V23" s="235"/>
      <c r="W23" s="236"/>
      <c r="X23" s="60"/>
      <c r="Y23" s="61"/>
      <c r="Z23" s="62"/>
      <c r="AA23" s="63"/>
      <c r="AB23" s="63"/>
      <c r="AC23" s="63"/>
      <c r="AD23" s="63"/>
      <c r="AE23" s="60"/>
    </row>
    <row r="24" spans="2:56" s="64" customFormat="1" ht="27.95" customHeight="1">
      <c r="B24" s="65"/>
      <c r="C24" s="66"/>
      <c r="D24" s="58"/>
      <c r="E24" s="59"/>
      <c r="F24" s="59"/>
      <c r="G24" s="59"/>
      <c r="H24" s="59"/>
      <c r="I24" s="231">
        <v>5</v>
      </c>
      <c r="J24" s="232"/>
      <c r="K24" s="232"/>
      <c r="L24" s="232"/>
      <c r="M24" s="233"/>
      <c r="N24" s="234"/>
      <c r="O24" s="235"/>
      <c r="P24" s="235"/>
      <c r="Q24" s="235"/>
      <c r="R24" s="235"/>
      <c r="S24" s="235"/>
      <c r="T24" s="235"/>
      <c r="U24" s="235"/>
      <c r="V24" s="235"/>
      <c r="W24" s="236"/>
      <c r="X24" s="60"/>
      <c r="Y24" s="61"/>
      <c r="Z24" s="62"/>
      <c r="AA24" s="63"/>
      <c r="AB24" s="63"/>
      <c r="AC24" s="63"/>
      <c r="AD24" s="63"/>
      <c r="AE24" s="60"/>
    </row>
    <row r="25" spans="2:56" s="64" customFormat="1" ht="27.95" customHeight="1">
      <c r="B25" s="65"/>
      <c r="C25" s="66"/>
      <c r="D25" s="58"/>
      <c r="E25" s="59"/>
      <c r="F25" s="59"/>
      <c r="G25" s="59"/>
      <c r="H25" s="59"/>
      <c r="I25" s="231" t="s">
        <v>20</v>
      </c>
      <c r="J25" s="232"/>
      <c r="K25" s="232"/>
      <c r="L25" s="232"/>
      <c r="M25" s="233"/>
      <c r="N25" s="234"/>
      <c r="O25" s="235"/>
      <c r="P25" s="235"/>
      <c r="Q25" s="235"/>
      <c r="R25" s="235"/>
      <c r="S25" s="235"/>
      <c r="T25" s="235"/>
      <c r="U25" s="235"/>
      <c r="V25" s="235"/>
      <c r="W25" s="236"/>
      <c r="X25" s="60"/>
      <c r="Y25" s="61"/>
      <c r="Z25" s="62"/>
      <c r="AA25" s="63"/>
      <c r="AB25" s="63"/>
      <c r="AC25" s="63"/>
      <c r="AD25" s="63"/>
      <c r="AE25" s="60"/>
    </row>
    <row r="26" spans="2:56" s="64" customFormat="1" ht="27.95" customHeight="1">
      <c r="B26" s="65"/>
      <c r="C26" s="66"/>
      <c r="D26" s="58"/>
      <c r="E26" s="59"/>
      <c r="F26" s="59"/>
      <c r="G26" s="59"/>
      <c r="H26" s="59"/>
      <c r="I26" s="231">
        <v>7</v>
      </c>
      <c r="J26" s="232"/>
      <c r="K26" s="232"/>
      <c r="L26" s="232"/>
      <c r="M26" s="233"/>
      <c r="N26" s="234"/>
      <c r="O26" s="235"/>
      <c r="P26" s="235"/>
      <c r="Q26" s="235"/>
      <c r="R26" s="235"/>
      <c r="S26" s="235"/>
      <c r="T26" s="235"/>
      <c r="U26" s="235"/>
      <c r="V26" s="235"/>
      <c r="W26" s="236"/>
      <c r="X26" s="60"/>
      <c r="Y26" s="61"/>
      <c r="Z26" s="62"/>
      <c r="AA26" s="63"/>
      <c r="AB26" s="63"/>
      <c r="AC26" s="63"/>
      <c r="AD26" s="63"/>
      <c r="AE26" s="60"/>
    </row>
    <row r="27" spans="2:56" s="64" customFormat="1" ht="27.95" customHeight="1">
      <c r="B27" s="65"/>
      <c r="C27" s="66"/>
      <c r="D27" s="58"/>
      <c r="E27" s="59"/>
      <c r="F27" s="59"/>
      <c r="G27" s="59"/>
      <c r="H27" s="59"/>
      <c r="I27" s="231" t="s">
        <v>21</v>
      </c>
      <c r="J27" s="232"/>
      <c r="K27" s="232"/>
      <c r="L27" s="232"/>
      <c r="M27" s="233"/>
      <c r="N27" s="234"/>
      <c r="O27" s="235"/>
      <c r="P27" s="235"/>
      <c r="Q27" s="235"/>
      <c r="R27" s="235"/>
      <c r="S27" s="235"/>
      <c r="T27" s="235"/>
      <c r="U27" s="235"/>
      <c r="V27" s="235"/>
      <c r="W27" s="236"/>
      <c r="X27" s="60"/>
      <c r="Y27" s="61"/>
      <c r="Z27" s="62"/>
      <c r="AA27" s="63"/>
      <c r="AB27" s="63"/>
      <c r="AC27" s="63"/>
      <c r="AD27" s="63"/>
      <c r="AE27" s="60"/>
    </row>
    <row r="28" spans="2:56" s="64" customFormat="1" ht="27.95" customHeight="1">
      <c r="B28" s="65"/>
      <c r="C28" s="66"/>
      <c r="D28" s="58"/>
      <c r="E28" s="59"/>
      <c r="F28" s="59"/>
      <c r="G28" s="59"/>
      <c r="H28" s="59"/>
      <c r="I28" s="231">
        <v>9</v>
      </c>
      <c r="J28" s="232"/>
      <c r="K28" s="232"/>
      <c r="L28" s="232"/>
      <c r="M28" s="233"/>
      <c r="N28" s="234"/>
      <c r="O28" s="235"/>
      <c r="P28" s="235"/>
      <c r="Q28" s="235"/>
      <c r="R28" s="235"/>
      <c r="S28" s="235"/>
      <c r="T28" s="235"/>
      <c r="U28" s="235"/>
      <c r="V28" s="235"/>
      <c r="W28" s="236"/>
      <c r="X28" s="60"/>
      <c r="Y28" s="61"/>
      <c r="Z28" s="62"/>
      <c r="AA28" s="63"/>
      <c r="AB28" s="63"/>
      <c r="AC28" s="63"/>
      <c r="AD28" s="63"/>
      <c r="AE28" s="60"/>
    </row>
    <row r="29" spans="2:56" s="64" customFormat="1" ht="27.95" customHeight="1">
      <c r="B29" s="65"/>
      <c r="C29" s="66"/>
      <c r="D29" s="58"/>
      <c r="E29" s="59"/>
      <c r="F29" s="59"/>
      <c r="G29" s="59"/>
      <c r="H29" s="59"/>
      <c r="I29" s="231" t="s">
        <v>22</v>
      </c>
      <c r="J29" s="232"/>
      <c r="K29" s="232"/>
      <c r="L29" s="232"/>
      <c r="M29" s="233"/>
      <c r="N29" s="234"/>
      <c r="O29" s="235"/>
      <c r="P29" s="235"/>
      <c r="Q29" s="235"/>
      <c r="R29" s="235"/>
      <c r="S29" s="235"/>
      <c r="T29" s="235"/>
      <c r="U29" s="235"/>
      <c r="V29" s="235"/>
      <c r="W29" s="236"/>
      <c r="X29" s="60"/>
      <c r="Y29" s="61"/>
      <c r="Z29" s="62"/>
      <c r="AA29" s="63"/>
      <c r="AB29" s="63"/>
      <c r="AC29" s="63"/>
      <c r="AD29" s="63"/>
      <c r="AE29" s="60"/>
    </row>
    <row r="30" spans="2:56" s="64" customFormat="1" ht="27.95" customHeight="1">
      <c r="B30" s="65"/>
      <c r="C30" s="66"/>
      <c r="D30" s="58"/>
      <c r="E30" s="59"/>
      <c r="F30" s="59"/>
      <c r="G30" s="59"/>
      <c r="H30" s="59"/>
      <c r="I30" s="231" t="s">
        <v>60</v>
      </c>
      <c r="J30" s="232"/>
      <c r="K30" s="232"/>
      <c r="L30" s="232"/>
      <c r="M30" s="233"/>
      <c r="N30" s="234"/>
      <c r="O30" s="235"/>
      <c r="P30" s="235"/>
      <c r="Q30" s="235"/>
      <c r="R30" s="235"/>
      <c r="S30" s="235"/>
      <c r="T30" s="235"/>
      <c r="U30" s="235"/>
      <c r="V30" s="235"/>
      <c r="W30" s="236"/>
      <c r="X30" s="60"/>
      <c r="Y30" s="61"/>
      <c r="Z30" s="62"/>
      <c r="AA30" s="63"/>
      <c r="AB30" s="63"/>
      <c r="AC30" s="63"/>
      <c r="AD30" s="63"/>
      <c r="AE30" s="60"/>
    </row>
    <row r="31" spans="2:56" s="64" customFormat="1" ht="27.95" customHeight="1">
      <c r="B31" s="67"/>
      <c r="I31" s="231" t="s">
        <v>61</v>
      </c>
      <c r="J31" s="232"/>
      <c r="K31" s="232"/>
      <c r="L31" s="232"/>
      <c r="M31" s="233"/>
      <c r="N31" s="234"/>
      <c r="O31" s="235"/>
      <c r="P31" s="235"/>
      <c r="Q31" s="235"/>
      <c r="R31" s="235"/>
      <c r="S31" s="235"/>
      <c r="T31" s="235"/>
      <c r="U31" s="235"/>
      <c r="V31" s="235"/>
      <c r="W31" s="236"/>
    </row>
    <row r="32" spans="2:56" ht="27.95" customHeight="1">
      <c r="B32" s="50"/>
      <c r="C32" s="50"/>
      <c r="D32" s="50"/>
      <c r="E32" s="50"/>
      <c r="F32" s="50"/>
      <c r="G32" s="50"/>
      <c r="H32" s="50"/>
      <c r="I32" s="231" t="s">
        <v>62</v>
      </c>
      <c r="J32" s="232"/>
      <c r="K32" s="232"/>
      <c r="L32" s="232"/>
      <c r="M32" s="233"/>
      <c r="N32" s="234"/>
      <c r="O32" s="235"/>
      <c r="P32" s="235"/>
      <c r="Q32" s="235"/>
      <c r="R32" s="235"/>
      <c r="S32" s="235"/>
      <c r="T32" s="235"/>
      <c r="U32" s="235"/>
      <c r="V32" s="235"/>
      <c r="W32" s="236"/>
      <c r="X32" s="50"/>
      <c r="Y32" s="50"/>
      <c r="Z32" s="50"/>
      <c r="AA32" s="50"/>
      <c r="AB32" s="50"/>
      <c r="AC32" s="50"/>
    </row>
    <row r="33" spans="1:32" s="64" customFormat="1" ht="27.95" customHeight="1">
      <c r="B33" s="65"/>
      <c r="C33" s="66"/>
      <c r="D33" s="58"/>
      <c r="E33" s="59"/>
      <c r="F33" s="59"/>
      <c r="G33" s="59"/>
      <c r="H33" s="59"/>
      <c r="I33" s="231" t="s">
        <v>63</v>
      </c>
      <c r="J33" s="232"/>
      <c r="K33" s="232"/>
      <c r="L33" s="232"/>
      <c r="M33" s="233"/>
      <c r="N33" s="234"/>
      <c r="O33" s="235"/>
      <c r="P33" s="235"/>
      <c r="Q33" s="235"/>
      <c r="R33" s="235"/>
      <c r="S33" s="235"/>
      <c r="T33" s="235"/>
      <c r="U33" s="235"/>
      <c r="V33" s="235"/>
      <c r="W33" s="236"/>
      <c r="X33" s="60"/>
      <c r="Y33" s="61"/>
      <c r="Z33" s="62"/>
      <c r="AA33" s="63"/>
      <c r="AB33" s="63"/>
      <c r="AC33" s="63"/>
      <c r="AD33" s="63"/>
      <c r="AE33" s="60"/>
    </row>
    <row r="34" spans="1:32" ht="27.95" customHeight="1">
      <c r="B34" s="69"/>
      <c r="C34" s="50"/>
      <c r="D34" s="50"/>
      <c r="E34" s="50"/>
      <c r="F34" s="50"/>
      <c r="G34" s="50"/>
      <c r="H34" s="50"/>
      <c r="I34" s="231" t="s">
        <v>64</v>
      </c>
      <c r="J34" s="232"/>
      <c r="K34" s="232"/>
      <c r="L34" s="232"/>
      <c r="M34" s="233"/>
      <c r="N34" s="234"/>
      <c r="O34" s="235"/>
      <c r="P34" s="235"/>
      <c r="Q34" s="235"/>
      <c r="R34" s="235"/>
      <c r="S34" s="235"/>
      <c r="T34" s="235"/>
      <c r="U34" s="235"/>
      <c r="V34" s="235"/>
      <c r="W34" s="236"/>
      <c r="X34" s="50"/>
      <c r="Y34" s="50"/>
      <c r="Z34" s="50"/>
      <c r="AA34" s="50"/>
      <c r="AB34" s="50"/>
      <c r="AC34" s="50"/>
    </row>
    <row r="35" spans="1:32" s="64" customFormat="1" ht="27.95" customHeight="1">
      <c r="B35" s="65"/>
      <c r="C35" s="66"/>
      <c r="D35" s="58"/>
      <c r="E35" s="59"/>
      <c r="F35" s="59"/>
      <c r="G35" s="59"/>
      <c r="H35" s="59"/>
      <c r="I35" s="92"/>
      <c r="J35" s="93"/>
      <c r="K35" s="93"/>
      <c r="L35" s="93"/>
      <c r="M35" s="93"/>
      <c r="N35" s="237"/>
      <c r="O35" s="237"/>
      <c r="P35" s="237"/>
      <c r="Q35" s="237"/>
      <c r="R35" s="237"/>
      <c r="S35" s="237"/>
      <c r="T35" s="237"/>
      <c r="U35" s="237"/>
      <c r="V35" s="237"/>
      <c r="W35" s="238"/>
      <c r="X35" s="60"/>
      <c r="Y35" s="61"/>
      <c r="Z35" s="62"/>
      <c r="AA35" s="63"/>
      <c r="AB35" s="63"/>
      <c r="AC35" s="63"/>
      <c r="AD35" s="63"/>
      <c r="AE35" s="60"/>
    </row>
    <row r="36" spans="1:32" s="64" customFormat="1" ht="27.95" customHeight="1">
      <c r="I36" s="239" t="s">
        <v>24</v>
      </c>
      <c r="J36" s="240"/>
      <c r="K36" s="240"/>
      <c r="L36" s="240"/>
      <c r="M36" s="240"/>
      <c r="N36" s="241">
        <f>SUM(N20:W35)</f>
        <v>1040000</v>
      </c>
      <c r="O36" s="242"/>
      <c r="P36" s="242"/>
      <c r="Q36" s="242"/>
      <c r="R36" s="242"/>
      <c r="S36" s="242"/>
      <c r="T36" s="242"/>
      <c r="U36" s="242"/>
      <c r="V36" s="242"/>
      <c r="W36" s="243"/>
    </row>
    <row r="37" spans="1:32" s="64" customFormat="1" ht="27.95" customHeight="1">
      <c r="I37" s="244" t="s">
        <v>23</v>
      </c>
      <c r="J37" s="245"/>
      <c r="K37" s="245"/>
      <c r="L37" s="245"/>
      <c r="M37" s="245"/>
      <c r="N37" s="246">
        <f>N36*10%</f>
        <v>104000</v>
      </c>
      <c r="O37" s="247"/>
      <c r="P37" s="247"/>
      <c r="Q37" s="247"/>
      <c r="R37" s="247"/>
      <c r="S37" s="247"/>
      <c r="T37" s="247"/>
      <c r="U37" s="247"/>
      <c r="V37" s="247"/>
      <c r="W37" s="248"/>
    </row>
    <row r="38" spans="1:32" s="64" customFormat="1" ht="27.95" customHeight="1">
      <c r="I38" s="249" t="s">
        <v>25</v>
      </c>
      <c r="J38" s="250"/>
      <c r="K38" s="250"/>
      <c r="L38" s="250"/>
      <c r="M38" s="250"/>
      <c r="N38" s="251">
        <f>N36+N37</f>
        <v>1144000</v>
      </c>
      <c r="O38" s="252"/>
      <c r="P38" s="252"/>
      <c r="Q38" s="252"/>
      <c r="R38" s="252"/>
      <c r="S38" s="252"/>
      <c r="T38" s="252"/>
      <c r="U38" s="252"/>
      <c r="V38" s="252"/>
      <c r="W38" s="253"/>
    </row>
    <row r="39" spans="1:32" s="64" customFormat="1" ht="27.95" customHeight="1">
      <c r="B39" s="67"/>
      <c r="T39" s="68"/>
    </row>
    <row r="40" spans="1:32" ht="18" customHeight="1"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</row>
    <row r="41" spans="1:32" ht="18" customHeight="1"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</row>
    <row r="42" spans="1:32" ht="18" customHeight="1"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</row>
    <row r="43" spans="1:32" ht="18" customHeight="1"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spans="1:32" ht="18" customHeight="1">
      <c r="B44" s="216" t="s">
        <v>73</v>
      </c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Z44" s="99" t="s">
        <v>12</v>
      </c>
      <c r="AA44" s="254">
        <f>AA1</f>
        <v>45230</v>
      </c>
      <c r="AB44" s="255"/>
      <c r="AC44" s="255"/>
      <c r="AD44" s="255"/>
      <c r="AE44" s="255"/>
    </row>
    <row r="45" spans="1:32" ht="18" customHeight="1">
      <c r="A45" s="117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7"/>
      <c r="W45" s="27"/>
      <c r="X45" s="27"/>
      <c r="Y45" s="12"/>
      <c r="Z45" s="29"/>
      <c r="AF45" s="20"/>
    </row>
    <row r="46" spans="1:32" ht="18" customHeight="1">
      <c r="A46" s="117"/>
      <c r="S46" s="117"/>
      <c r="T46" s="117"/>
      <c r="U46" s="27"/>
      <c r="V46" s="27"/>
      <c r="W46" s="27"/>
      <c r="X46" s="27"/>
      <c r="Y46" s="12"/>
      <c r="Z46" s="29"/>
      <c r="AA46" s="31"/>
      <c r="AB46" s="256"/>
      <c r="AC46" s="256"/>
      <c r="AD46" s="256"/>
      <c r="AE46" s="256"/>
      <c r="AF46" s="22"/>
    </row>
    <row r="47" spans="1:32" ht="18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9" spans="2:56" ht="21" customHeight="1">
      <c r="B49" s="257" t="str">
        <f>B6</f>
        <v>鹿浜営業所</v>
      </c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22" t="s">
        <v>5</v>
      </c>
      <c r="O49" s="222"/>
      <c r="V49" s="224" t="str">
        <f t="shared" ref="V49" si="0">V6</f>
        <v>株式会社サンプル商事</v>
      </c>
      <c r="W49" s="224"/>
      <c r="X49" s="224"/>
      <c r="Y49" s="224"/>
      <c r="Z49" s="224"/>
      <c r="AA49" s="224"/>
      <c r="AB49" s="224"/>
      <c r="AC49" s="224"/>
      <c r="AD49" s="224"/>
      <c r="AE49" s="224"/>
      <c r="AF49" s="119"/>
      <c r="AG49" s="16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  <row r="50" spans="2:56" ht="18" customHeight="1"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23"/>
      <c r="O50" s="223"/>
      <c r="V50" s="230" t="str">
        <f t="shared" ref="V50:V56" si="1">V7</f>
        <v>〇〇支店　〇〇営業所</v>
      </c>
      <c r="W50" s="230"/>
      <c r="X50" s="230"/>
      <c r="Y50" s="230"/>
      <c r="Z50" s="230"/>
      <c r="AA50" s="230"/>
      <c r="AB50" s="230"/>
      <c r="AC50" s="230"/>
      <c r="AD50" s="230"/>
      <c r="AE50" s="82" t="s">
        <v>38</v>
      </c>
      <c r="AF50" s="81"/>
      <c r="AP50" s="14"/>
      <c r="AQ50" s="14"/>
      <c r="AR50" s="14"/>
      <c r="AS50" s="14"/>
      <c r="AT50" s="14"/>
    </row>
    <row r="51" spans="2:56" ht="18" customHeight="1">
      <c r="B51" s="38" t="s">
        <v>6</v>
      </c>
      <c r="V51" s="225">
        <f t="shared" si="1"/>
        <v>7100803</v>
      </c>
      <c r="W51" s="225"/>
      <c r="X51" s="225"/>
      <c r="Y51" s="225"/>
      <c r="Z51" s="225"/>
      <c r="AA51" s="225"/>
      <c r="AB51" s="225"/>
      <c r="AC51" s="225"/>
      <c r="AD51" s="81"/>
      <c r="AF51" s="81"/>
      <c r="AG51" s="17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</row>
    <row r="52" spans="2:56" ht="18" customHeight="1">
      <c r="B52" s="15"/>
      <c r="V52" s="215" t="str">
        <f t="shared" si="1"/>
        <v>東京都中央区丸の内1丁目2番地3号</v>
      </c>
      <c r="W52" s="215"/>
      <c r="X52" s="215"/>
      <c r="Y52" s="215"/>
      <c r="Z52" s="215"/>
      <c r="AA52" s="215"/>
      <c r="AB52" s="215"/>
      <c r="AC52" s="215"/>
      <c r="AD52" s="215"/>
      <c r="AE52" s="215"/>
      <c r="AF52" s="81"/>
      <c r="AG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</row>
    <row r="53" spans="2:56" ht="18" customHeight="1">
      <c r="B53" s="261">
        <f>B10</f>
        <v>45200</v>
      </c>
      <c r="C53" s="262"/>
      <c r="D53" s="262"/>
      <c r="V53" s="215" t="str">
        <f t="shared" si="1"/>
        <v>○○○ビル18F</v>
      </c>
      <c r="W53" s="215"/>
      <c r="X53" s="215"/>
      <c r="Y53" s="215"/>
      <c r="Z53" s="215"/>
      <c r="AA53" s="215"/>
      <c r="AB53" s="215"/>
      <c r="AC53" s="215"/>
      <c r="AD53" s="215"/>
      <c r="AE53" s="215"/>
      <c r="AF53" s="87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</row>
    <row r="54" spans="2:56" ht="18" customHeight="1">
      <c r="B54" s="13" t="s">
        <v>7</v>
      </c>
      <c r="V54" s="86" t="str">
        <f t="shared" si="1"/>
        <v>TEL</v>
      </c>
      <c r="W54" s="89" t="str">
        <f>W11</f>
        <v>03-1234-5678</v>
      </c>
      <c r="X54" s="89"/>
      <c r="Y54" s="89"/>
      <c r="Z54" s="89"/>
      <c r="AA54" s="87" t="str">
        <f>AA11</f>
        <v>FAX　</v>
      </c>
      <c r="AB54" s="89" t="str">
        <f>AB11</f>
        <v>03-1234-5678</v>
      </c>
      <c r="AC54" s="89"/>
      <c r="AD54" s="89"/>
      <c r="AE54" s="89"/>
      <c r="AF54" s="108"/>
      <c r="AP54"/>
      <c r="AQ54"/>
      <c r="AR54"/>
      <c r="AS54"/>
      <c r="AT54"/>
      <c r="AU54"/>
      <c r="AV54"/>
      <c r="AW54"/>
      <c r="AX54"/>
      <c r="AY54"/>
      <c r="AZ54"/>
      <c r="BA54"/>
    </row>
    <row r="55" spans="2:56" ht="18" customHeight="1">
      <c r="B55" s="39"/>
      <c r="C55" s="226">
        <f>C12</f>
        <v>1144000</v>
      </c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40"/>
      <c r="O55" s="41"/>
      <c r="V55" s="125" t="str">
        <f t="shared" si="1"/>
        <v>取引先ｺｰﾄﾞ</v>
      </c>
      <c r="W55" s="126"/>
      <c r="X55" s="126"/>
      <c r="Y55" s="259">
        <f>Y12</f>
        <v>1</v>
      </c>
      <c r="Z55" s="259"/>
      <c r="AA55" s="259"/>
      <c r="AB55" s="259"/>
      <c r="AC55" s="259"/>
      <c r="AD55" s="259"/>
      <c r="AE55" s="259"/>
      <c r="AF55" s="108"/>
      <c r="AN55" s="5"/>
      <c r="AO55" s="5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C55" s="5"/>
      <c r="BD55" s="5"/>
    </row>
    <row r="56" spans="2:56" ht="18" customHeight="1">
      <c r="B56" s="42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37"/>
      <c r="O56" s="43"/>
      <c r="T56" s="2"/>
      <c r="U56" s="2"/>
      <c r="V56" s="125" t="str">
        <f t="shared" si="1"/>
        <v>登録番号</v>
      </c>
      <c r="W56" s="126"/>
      <c r="X56" s="126"/>
      <c r="Y56" s="260" t="str">
        <f>Y13</f>
        <v>T1234567890123</v>
      </c>
      <c r="Z56" s="260"/>
      <c r="AA56" s="260"/>
      <c r="AB56" s="260"/>
      <c r="AC56" s="260"/>
      <c r="AD56" s="260"/>
      <c r="AE56" s="260"/>
      <c r="AN56" s="5"/>
      <c r="AO56" s="5"/>
      <c r="AP56" s="5"/>
      <c r="AQ56" s="5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</row>
    <row r="57" spans="2:56" ht="18" customHeight="1">
      <c r="B57" s="44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45"/>
      <c r="O57" s="46"/>
      <c r="W57" s="28"/>
      <c r="AA57" s="122"/>
      <c r="AN57" s="5"/>
      <c r="AO57" s="5"/>
      <c r="AP57" s="5"/>
      <c r="AQ57" s="5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</row>
    <row r="58" spans="2:56" ht="26.25" customHeight="1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W58" s="28"/>
      <c r="AA58" s="28"/>
      <c r="AN58" s="5"/>
      <c r="AO58" s="5"/>
      <c r="AP58" s="5"/>
      <c r="AQ58" s="5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</row>
    <row r="59" spans="2:56" ht="12.75" customHeight="1">
      <c r="B59" s="8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9"/>
      <c r="O59" s="8"/>
      <c r="W59" s="28"/>
      <c r="AA59" s="28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2:56" ht="12.75" customHeight="1">
      <c r="B60" s="8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9"/>
      <c r="O60" s="8"/>
      <c r="W60" s="28"/>
      <c r="AA60" s="28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2:56" ht="18" customHeight="1">
      <c r="U61" s="25"/>
      <c r="V61" s="25"/>
      <c r="W61" s="51" t="s">
        <v>2</v>
      </c>
      <c r="Z61" s="21"/>
      <c r="AA61" s="21"/>
      <c r="AB61" s="21"/>
      <c r="AC61" s="21"/>
      <c r="AD61" s="21"/>
    </row>
    <row r="62" spans="2:56" s="55" customFormat="1" ht="27.95" customHeight="1">
      <c r="B62" s="52" t="s">
        <v>13</v>
      </c>
      <c r="C62" s="53"/>
      <c r="D62" s="54" t="s">
        <v>14</v>
      </c>
      <c r="E62" s="52"/>
      <c r="F62" s="52"/>
      <c r="G62" s="52"/>
      <c r="I62" s="207" t="s">
        <v>18</v>
      </c>
      <c r="J62" s="208"/>
      <c r="K62" s="208"/>
      <c r="L62" s="208"/>
      <c r="M62" s="209"/>
      <c r="N62" s="210" t="s">
        <v>19</v>
      </c>
      <c r="O62" s="208"/>
      <c r="P62" s="208"/>
      <c r="Q62" s="208"/>
      <c r="R62" s="208"/>
      <c r="S62" s="208"/>
      <c r="T62" s="208"/>
      <c r="U62" s="208"/>
      <c r="V62" s="208"/>
      <c r="W62" s="211"/>
      <c r="Z62" s="54"/>
      <c r="AA62" s="52"/>
      <c r="AB62" s="52"/>
      <c r="AC62" s="52"/>
      <c r="AD62" s="52"/>
      <c r="AE62" s="53"/>
    </row>
    <row r="63" spans="2:56" s="64" customFormat="1" ht="27.95" customHeight="1">
      <c r="B63" s="56"/>
      <c r="C63" s="57"/>
      <c r="D63" s="58"/>
      <c r="E63" s="59"/>
      <c r="F63" s="59"/>
      <c r="G63" s="59"/>
      <c r="H63" s="59"/>
      <c r="I63" s="231">
        <v>1</v>
      </c>
      <c r="J63" s="232"/>
      <c r="K63" s="232"/>
      <c r="L63" s="232"/>
      <c r="M63" s="233"/>
      <c r="N63" s="234">
        <f>IF(N20=0,"",N20)</f>
        <v>1040000</v>
      </c>
      <c r="O63" s="235"/>
      <c r="P63" s="235"/>
      <c r="Q63" s="235"/>
      <c r="R63" s="235"/>
      <c r="S63" s="235"/>
      <c r="T63" s="235"/>
      <c r="U63" s="235"/>
      <c r="V63" s="235"/>
      <c r="W63" s="236"/>
      <c r="X63" s="60"/>
      <c r="Y63" s="61"/>
      <c r="Z63" s="62"/>
      <c r="AA63" s="63"/>
      <c r="AB63" s="63"/>
      <c r="AC63" s="63"/>
      <c r="AD63" s="63"/>
      <c r="AE63" s="60"/>
    </row>
    <row r="64" spans="2:56" s="64" customFormat="1" ht="27.95" customHeight="1">
      <c r="D64" s="58"/>
      <c r="E64" s="59"/>
      <c r="F64" s="59"/>
      <c r="G64" s="59"/>
      <c r="H64" s="59"/>
      <c r="I64" s="231" t="s">
        <v>16</v>
      </c>
      <c r="J64" s="232"/>
      <c r="K64" s="232"/>
      <c r="L64" s="232"/>
      <c r="M64" s="233"/>
      <c r="N64" s="234" t="str">
        <f t="shared" ref="N64:N77" si="2">IF(N21=0,"",N21)</f>
        <v/>
      </c>
      <c r="O64" s="235"/>
      <c r="P64" s="235"/>
      <c r="Q64" s="235"/>
      <c r="R64" s="235"/>
      <c r="S64" s="235"/>
      <c r="T64" s="235"/>
      <c r="U64" s="235"/>
      <c r="V64" s="235"/>
      <c r="W64" s="236"/>
      <c r="X64" s="60"/>
      <c r="Y64" s="61"/>
      <c r="Z64" s="62"/>
      <c r="AA64" s="63"/>
      <c r="AB64" s="63"/>
      <c r="AC64" s="63"/>
      <c r="AD64" s="63"/>
      <c r="AE64" s="60"/>
    </row>
    <row r="65" spans="2:31" s="64" customFormat="1" ht="27.95" customHeight="1">
      <c r="B65" s="65"/>
      <c r="C65" s="66"/>
      <c r="D65" s="58"/>
      <c r="E65" s="59"/>
      <c r="F65" s="59"/>
      <c r="G65" s="59"/>
      <c r="H65" s="59"/>
      <c r="I65" s="231">
        <v>3</v>
      </c>
      <c r="J65" s="232"/>
      <c r="K65" s="232"/>
      <c r="L65" s="232"/>
      <c r="M65" s="233"/>
      <c r="N65" s="234" t="str">
        <f t="shared" si="2"/>
        <v/>
      </c>
      <c r="O65" s="235"/>
      <c r="P65" s="235"/>
      <c r="Q65" s="235"/>
      <c r="R65" s="235"/>
      <c r="S65" s="235"/>
      <c r="T65" s="235"/>
      <c r="U65" s="235"/>
      <c r="V65" s="235"/>
      <c r="W65" s="236"/>
      <c r="X65" s="60"/>
      <c r="Y65" s="61"/>
      <c r="Z65" s="62"/>
      <c r="AA65" s="63"/>
      <c r="AB65" s="63"/>
      <c r="AC65" s="63"/>
      <c r="AD65" s="63"/>
      <c r="AE65" s="60"/>
    </row>
    <row r="66" spans="2:31" s="64" customFormat="1" ht="27.95" customHeight="1">
      <c r="B66" s="65"/>
      <c r="C66" s="66"/>
      <c r="D66" s="58"/>
      <c r="E66" s="59"/>
      <c r="F66" s="59"/>
      <c r="G66" s="59"/>
      <c r="H66" s="59"/>
      <c r="I66" s="231" t="s">
        <v>17</v>
      </c>
      <c r="J66" s="232"/>
      <c r="K66" s="232"/>
      <c r="L66" s="232"/>
      <c r="M66" s="233"/>
      <c r="N66" s="234" t="str">
        <f t="shared" si="2"/>
        <v/>
      </c>
      <c r="O66" s="235"/>
      <c r="P66" s="235"/>
      <c r="Q66" s="235"/>
      <c r="R66" s="235"/>
      <c r="S66" s="235"/>
      <c r="T66" s="235"/>
      <c r="U66" s="235"/>
      <c r="V66" s="235"/>
      <c r="W66" s="236"/>
      <c r="X66" s="60"/>
      <c r="Y66" s="61"/>
      <c r="Z66" s="62"/>
      <c r="AA66" s="63"/>
      <c r="AB66" s="63"/>
      <c r="AC66" s="63"/>
      <c r="AD66" s="63"/>
      <c r="AE66" s="60"/>
    </row>
    <row r="67" spans="2:31" s="64" customFormat="1" ht="27.95" customHeight="1">
      <c r="B67" s="65"/>
      <c r="C67" s="66"/>
      <c r="D67" s="58"/>
      <c r="E67" s="59"/>
      <c r="F67" s="59"/>
      <c r="G67" s="59"/>
      <c r="H67" s="59"/>
      <c r="I67" s="231">
        <v>5</v>
      </c>
      <c r="J67" s="232"/>
      <c r="K67" s="232"/>
      <c r="L67" s="232"/>
      <c r="M67" s="233"/>
      <c r="N67" s="234" t="str">
        <f t="shared" si="2"/>
        <v/>
      </c>
      <c r="O67" s="235"/>
      <c r="P67" s="235"/>
      <c r="Q67" s="235"/>
      <c r="R67" s="235"/>
      <c r="S67" s="235"/>
      <c r="T67" s="235"/>
      <c r="U67" s="235"/>
      <c r="V67" s="235"/>
      <c r="W67" s="236"/>
      <c r="X67" s="60"/>
      <c r="Y67" s="61"/>
      <c r="Z67" s="62"/>
      <c r="AA67" s="63"/>
      <c r="AB67" s="63"/>
      <c r="AC67" s="63"/>
      <c r="AD67" s="63"/>
      <c r="AE67" s="60"/>
    </row>
    <row r="68" spans="2:31" s="64" customFormat="1" ht="27.95" customHeight="1">
      <c r="B68" s="65"/>
      <c r="C68" s="66"/>
      <c r="D68" s="58"/>
      <c r="E68" s="59"/>
      <c r="F68" s="59"/>
      <c r="G68" s="59"/>
      <c r="H68" s="59"/>
      <c r="I68" s="231" t="s">
        <v>20</v>
      </c>
      <c r="J68" s="232"/>
      <c r="K68" s="232"/>
      <c r="L68" s="232"/>
      <c r="M68" s="233"/>
      <c r="N68" s="234" t="str">
        <f t="shared" si="2"/>
        <v/>
      </c>
      <c r="O68" s="235"/>
      <c r="P68" s="235"/>
      <c r="Q68" s="235"/>
      <c r="R68" s="235"/>
      <c r="S68" s="235"/>
      <c r="T68" s="235"/>
      <c r="U68" s="235"/>
      <c r="V68" s="235"/>
      <c r="W68" s="236"/>
      <c r="X68" s="60"/>
      <c r="Y68" s="61"/>
      <c r="Z68" s="62"/>
      <c r="AA68" s="63"/>
      <c r="AB68" s="63"/>
      <c r="AC68" s="63"/>
      <c r="AD68" s="63"/>
      <c r="AE68" s="60"/>
    </row>
    <row r="69" spans="2:31" s="64" customFormat="1" ht="27.95" customHeight="1">
      <c r="B69" s="65"/>
      <c r="C69" s="66"/>
      <c r="D69" s="58"/>
      <c r="E69" s="59"/>
      <c r="F69" s="59"/>
      <c r="G69" s="59"/>
      <c r="H69" s="59"/>
      <c r="I69" s="231">
        <v>7</v>
      </c>
      <c r="J69" s="232"/>
      <c r="K69" s="232"/>
      <c r="L69" s="232"/>
      <c r="M69" s="233"/>
      <c r="N69" s="234" t="str">
        <f t="shared" si="2"/>
        <v/>
      </c>
      <c r="O69" s="235"/>
      <c r="P69" s="235"/>
      <c r="Q69" s="235"/>
      <c r="R69" s="235"/>
      <c r="S69" s="235"/>
      <c r="T69" s="235"/>
      <c r="U69" s="235"/>
      <c r="V69" s="235"/>
      <c r="W69" s="236"/>
      <c r="X69" s="60"/>
      <c r="Y69" s="61"/>
      <c r="Z69" s="62"/>
      <c r="AA69" s="63"/>
      <c r="AB69" s="63"/>
      <c r="AC69" s="63"/>
      <c r="AD69" s="63"/>
      <c r="AE69" s="60"/>
    </row>
    <row r="70" spans="2:31" s="64" customFormat="1" ht="27.95" customHeight="1">
      <c r="B70" s="65"/>
      <c r="C70" s="66"/>
      <c r="D70" s="58"/>
      <c r="E70" s="59"/>
      <c r="F70" s="59"/>
      <c r="G70" s="59"/>
      <c r="H70" s="59"/>
      <c r="I70" s="231" t="s">
        <v>21</v>
      </c>
      <c r="J70" s="232"/>
      <c r="K70" s="232"/>
      <c r="L70" s="232"/>
      <c r="M70" s="233"/>
      <c r="N70" s="234" t="str">
        <f t="shared" si="2"/>
        <v/>
      </c>
      <c r="O70" s="235"/>
      <c r="P70" s="235"/>
      <c r="Q70" s="235"/>
      <c r="R70" s="235"/>
      <c r="S70" s="235"/>
      <c r="T70" s="235"/>
      <c r="U70" s="235"/>
      <c r="V70" s="235"/>
      <c r="W70" s="236"/>
      <c r="X70" s="60"/>
      <c r="Y70" s="61"/>
      <c r="Z70" s="62"/>
      <c r="AA70" s="63"/>
      <c r="AB70" s="63"/>
      <c r="AC70" s="63"/>
      <c r="AD70" s="63"/>
      <c r="AE70" s="60"/>
    </row>
    <row r="71" spans="2:31" s="64" customFormat="1" ht="27.95" customHeight="1">
      <c r="B71" s="65"/>
      <c r="C71" s="66"/>
      <c r="D71" s="58"/>
      <c r="E71" s="59"/>
      <c r="F71" s="59"/>
      <c r="G71" s="59"/>
      <c r="H71" s="59"/>
      <c r="I71" s="231">
        <v>9</v>
      </c>
      <c r="J71" s="232"/>
      <c r="K71" s="232"/>
      <c r="L71" s="232"/>
      <c r="M71" s="233"/>
      <c r="N71" s="234" t="str">
        <f t="shared" si="2"/>
        <v/>
      </c>
      <c r="O71" s="235"/>
      <c r="P71" s="235"/>
      <c r="Q71" s="235"/>
      <c r="R71" s="235"/>
      <c r="S71" s="235"/>
      <c r="T71" s="235"/>
      <c r="U71" s="235"/>
      <c r="V71" s="235"/>
      <c r="W71" s="236"/>
      <c r="X71" s="60"/>
      <c r="Y71" s="61"/>
      <c r="Z71" s="62"/>
      <c r="AA71" s="63"/>
      <c r="AB71" s="63"/>
      <c r="AC71" s="63"/>
      <c r="AD71" s="63"/>
      <c r="AE71" s="60"/>
    </row>
    <row r="72" spans="2:31" s="64" customFormat="1" ht="27.95" customHeight="1">
      <c r="B72" s="65"/>
      <c r="C72" s="66"/>
      <c r="D72" s="58"/>
      <c r="E72" s="59"/>
      <c r="F72" s="59"/>
      <c r="G72" s="59"/>
      <c r="H72" s="59"/>
      <c r="I72" s="231" t="s">
        <v>22</v>
      </c>
      <c r="J72" s="232"/>
      <c r="K72" s="232"/>
      <c r="L72" s="232"/>
      <c r="M72" s="233"/>
      <c r="N72" s="234" t="str">
        <f t="shared" si="2"/>
        <v/>
      </c>
      <c r="O72" s="235"/>
      <c r="P72" s="235"/>
      <c r="Q72" s="235"/>
      <c r="R72" s="235"/>
      <c r="S72" s="235"/>
      <c r="T72" s="235"/>
      <c r="U72" s="235"/>
      <c r="V72" s="235"/>
      <c r="W72" s="236"/>
      <c r="X72" s="60"/>
      <c r="Y72" s="61"/>
      <c r="Z72" s="62"/>
      <c r="AA72" s="63"/>
      <c r="AB72" s="63"/>
      <c r="AC72" s="63"/>
      <c r="AD72" s="63"/>
      <c r="AE72" s="60"/>
    </row>
    <row r="73" spans="2:31" s="64" customFormat="1" ht="27.95" customHeight="1">
      <c r="B73" s="65"/>
      <c r="C73" s="66"/>
      <c r="D73" s="58"/>
      <c r="E73" s="59"/>
      <c r="F73" s="59"/>
      <c r="G73" s="59"/>
      <c r="H73" s="59"/>
      <c r="I73" s="231" t="s">
        <v>60</v>
      </c>
      <c r="J73" s="232"/>
      <c r="K73" s="232"/>
      <c r="L73" s="232"/>
      <c r="M73" s="233"/>
      <c r="N73" s="234" t="str">
        <f t="shared" si="2"/>
        <v/>
      </c>
      <c r="O73" s="235"/>
      <c r="P73" s="235"/>
      <c r="Q73" s="235"/>
      <c r="R73" s="235"/>
      <c r="S73" s="235"/>
      <c r="T73" s="235"/>
      <c r="U73" s="235"/>
      <c r="V73" s="235"/>
      <c r="W73" s="236"/>
      <c r="X73" s="60"/>
      <c r="Y73" s="61"/>
      <c r="Z73" s="62"/>
      <c r="AA73" s="63"/>
      <c r="AB73" s="63"/>
      <c r="AC73" s="63"/>
      <c r="AD73" s="63"/>
      <c r="AE73" s="60"/>
    </row>
    <row r="74" spans="2:31" s="64" customFormat="1" ht="27.95" customHeight="1">
      <c r="B74" s="67"/>
      <c r="I74" s="231" t="s">
        <v>61</v>
      </c>
      <c r="J74" s="232"/>
      <c r="K74" s="232"/>
      <c r="L74" s="232"/>
      <c r="M74" s="233"/>
      <c r="N74" s="234" t="str">
        <f t="shared" si="2"/>
        <v/>
      </c>
      <c r="O74" s="235"/>
      <c r="P74" s="235"/>
      <c r="Q74" s="235"/>
      <c r="R74" s="235"/>
      <c r="S74" s="235"/>
      <c r="T74" s="235"/>
      <c r="U74" s="235"/>
      <c r="V74" s="235"/>
      <c r="W74" s="236"/>
    </row>
    <row r="75" spans="2:31" ht="27.95" customHeight="1">
      <c r="B75" s="127"/>
      <c r="C75" s="127"/>
      <c r="D75" s="127"/>
      <c r="E75" s="127"/>
      <c r="F75" s="127"/>
      <c r="G75" s="127"/>
      <c r="H75" s="127"/>
      <c r="I75" s="231" t="s">
        <v>62</v>
      </c>
      <c r="J75" s="232"/>
      <c r="K75" s="232"/>
      <c r="L75" s="232"/>
      <c r="M75" s="233"/>
      <c r="N75" s="234" t="str">
        <f t="shared" si="2"/>
        <v/>
      </c>
      <c r="O75" s="235"/>
      <c r="P75" s="235"/>
      <c r="Q75" s="235"/>
      <c r="R75" s="235"/>
      <c r="S75" s="235"/>
      <c r="T75" s="235"/>
      <c r="U75" s="235"/>
      <c r="V75" s="235"/>
      <c r="W75" s="236"/>
      <c r="X75" s="127"/>
      <c r="Y75" s="127"/>
      <c r="Z75" s="127"/>
      <c r="AA75" s="127"/>
      <c r="AB75" s="127"/>
      <c r="AC75" s="127"/>
    </row>
    <row r="76" spans="2:31" s="64" customFormat="1" ht="27.95" customHeight="1">
      <c r="B76" s="65"/>
      <c r="C76" s="66"/>
      <c r="D76" s="58"/>
      <c r="E76" s="59"/>
      <c r="F76" s="59"/>
      <c r="G76" s="59"/>
      <c r="H76" s="59"/>
      <c r="I76" s="231" t="s">
        <v>63</v>
      </c>
      <c r="J76" s="232"/>
      <c r="K76" s="232"/>
      <c r="L76" s="232"/>
      <c r="M76" s="233"/>
      <c r="N76" s="234" t="str">
        <f t="shared" si="2"/>
        <v/>
      </c>
      <c r="O76" s="235"/>
      <c r="P76" s="235"/>
      <c r="Q76" s="235"/>
      <c r="R76" s="235"/>
      <c r="S76" s="235"/>
      <c r="T76" s="235"/>
      <c r="U76" s="235"/>
      <c r="V76" s="235"/>
      <c r="W76" s="236"/>
      <c r="X76" s="60"/>
      <c r="Y76" s="61"/>
      <c r="Z76" s="62"/>
      <c r="AA76" s="63"/>
      <c r="AB76" s="63"/>
      <c r="AC76" s="63"/>
      <c r="AD76" s="63"/>
      <c r="AE76" s="60"/>
    </row>
    <row r="77" spans="2:31" ht="27.95" customHeight="1">
      <c r="B77" s="128"/>
      <c r="C77" s="127"/>
      <c r="D77" s="127"/>
      <c r="E77" s="127"/>
      <c r="F77" s="127"/>
      <c r="G77" s="127"/>
      <c r="H77" s="127"/>
      <c r="I77" s="231" t="s">
        <v>64</v>
      </c>
      <c r="J77" s="232"/>
      <c r="K77" s="232"/>
      <c r="L77" s="232"/>
      <c r="M77" s="233"/>
      <c r="N77" s="234" t="str">
        <f t="shared" si="2"/>
        <v/>
      </c>
      <c r="O77" s="235"/>
      <c r="P77" s="235"/>
      <c r="Q77" s="235"/>
      <c r="R77" s="235"/>
      <c r="S77" s="235"/>
      <c r="T77" s="235"/>
      <c r="U77" s="235"/>
      <c r="V77" s="235"/>
      <c r="W77" s="236"/>
      <c r="X77" s="127"/>
      <c r="Y77" s="127"/>
      <c r="Z77" s="127"/>
      <c r="AA77" s="127"/>
      <c r="AB77" s="127"/>
      <c r="AC77" s="127"/>
    </row>
    <row r="78" spans="2:31" s="64" customFormat="1" ht="27.95" customHeight="1">
      <c r="B78" s="65"/>
      <c r="C78" s="66"/>
      <c r="D78" s="58"/>
      <c r="E78" s="59"/>
      <c r="F78" s="59"/>
      <c r="G78" s="59"/>
      <c r="H78" s="59"/>
      <c r="I78" s="129"/>
      <c r="J78" s="130"/>
      <c r="K78" s="130"/>
      <c r="L78" s="130"/>
      <c r="M78" s="130"/>
      <c r="N78" s="263"/>
      <c r="O78" s="263"/>
      <c r="P78" s="263"/>
      <c r="Q78" s="263"/>
      <c r="R78" s="263"/>
      <c r="S78" s="263"/>
      <c r="T78" s="263"/>
      <c r="U78" s="263"/>
      <c r="V78" s="263"/>
      <c r="W78" s="264"/>
      <c r="X78" s="60"/>
      <c r="Y78" s="61"/>
      <c r="Z78" s="62"/>
      <c r="AA78" s="63"/>
      <c r="AB78" s="63"/>
      <c r="AC78" s="63"/>
      <c r="AD78" s="63"/>
      <c r="AE78" s="60"/>
    </row>
    <row r="79" spans="2:31" s="64" customFormat="1" ht="27.95" customHeight="1">
      <c r="I79" s="239" t="s">
        <v>24</v>
      </c>
      <c r="J79" s="240"/>
      <c r="K79" s="240"/>
      <c r="L79" s="240"/>
      <c r="M79" s="240"/>
      <c r="N79" s="241">
        <f>IF(N36=0,"",N36)</f>
        <v>1040000</v>
      </c>
      <c r="O79" s="242"/>
      <c r="P79" s="242"/>
      <c r="Q79" s="242"/>
      <c r="R79" s="242"/>
      <c r="S79" s="242"/>
      <c r="T79" s="242"/>
      <c r="U79" s="242"/>
      <c r="V79" s="242"/>
      <c r="W79" s="243"/>
    </row>
    <row r="80" spans="2:31" s="64" customFormat="1" ht="27.95" customHeight="1">
      <c r="I80" s="244" t="s">
        <v>23</v>
      </c>
      <c r="J80" s="245"/>
      <c r="K80" s="245"/>
      <c r="L80" s="245"/>
      <c r="M80" s="245"/>
      <c r="N80" s="246">
        <f>IF(N37=0,"",N37)</f>
        <v>104000</v>
      </c>
      <c r="O80" s="247"/>
      <c r="P80" s="247"/>
      <c r="Q80" s="247"/>
      <c r="R80" s="247"/>
      <c r="S80" s="247"/>
      <c r="T80" s="247"/>
      <c r="U80" s="247"/>
      <c r="V80" s="247"/>
      <c r="W80" s="248"/>
    </row>
    <row r="81" spans="1:54" s="64" customFormat="1" ht="27.95" customHeight="1">
      <c r="I81" s="249" t="s">
        <v>25</v>
      </c>
      <c r="J81" s="250"/>
      <c r="K81" s="250"/>
      <c r="L81" s="250"/>
      <c r="M81" s="250"/>
      <c r="N81" s="251">
        <f>IF(N38=0,"",N38)</f>
        <v>1144000</v>
      </c>
      <c r="O81" s="252"/>
      <c r="P81" s="252"/>
      <c r="Q81" s="252"/>
      <c r="R81" s="252"/>
      <c r="S81" s="252"/>
      <c r="T81" s="252"/>
      <c r="U81" s="252"/>
      <c r="V81" s="252"/>
      <c r="W81" s="253"/>
    </row>
    <row r="82" spans="1:54" s="64" customFormat="1" ht="27.95" customHeight="1">
      <c r="B82" s="67"/>
      <c r="T82" s="68"/>
    </row>
    <row r="83" spans="1:54" ht="18" customHeight="1"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</row>
    <row r="84" spans="1:54" ht="18" customHeight="1"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</row>
    <row r="85" spans="1:54" ht="18" customHeight="1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</row>
    <row r="87" spans="1:54" ht="18" customHeight="1">
      <c r="B87" s="216" t="s">
        <v>74</v>
      </c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Z87" s="99" t="s">
        <v>12</v>
      </c>
      <c r="AA87" s="254">
        <f>AA1</f>
        <v>45230</v>
      </c>
      <c r="AB87" s="255"/>
      <c r="AC87" s="255"/>
      <c r="AD87" s="255"/>
      <c r="AE87" s="255"/>
    </row>
    <row r="88" spans="1:54" ht="18" customHeight="1">
      <c r="A88" s="117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7"/>
      <c r="W88" s="27"/>
      <c r="X88" s="27"/>
      <c r="Y88" s="12"/>
      <c r="Z88" s="29"/>
      <c r="AF88" s="20"/>
    </row>
    <row r="89" spans="1:54" ht="18" customHeight="1">
      <c r="A89" s="117"/>
      <c r="S89" s="117"/>
      <c r="T89" s="117"/>
      <c r="U89" s="27"/>
      <c r="V89" s="27"/>
      <c r="W89" s="27"/>
      <c r="X89" s="27"/>
      <c r="Y89" s="12"/>
      <c r="Z89" s="29"/>
      <c r="AA89" s="31"/>
      <c r="AB89" s="256"/>
      <c r="AC89" s="256"/>
      <c r="AD89" s="256"/>
      <c r="AE89" s="256"/>
      <c r="AF89" s="22"/>
    </row>
    <row r="90" spans="1:54" ht="18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2" spans="1:54" ht="21" customHeight="1">
      <c r="B92" s="257" t="str">
        <f>B6</f>
        <v>鹿浜営業所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22" t="s">
        <v>5</v>
      </c>
      <c r="O92" s="222"/>
      <c r="V92" s="224" t="str">
        <f t="shared" ref="V92" si="3">V6</f>
        <v>株式会社サンプル商事</v>
      </c>
      <c r="W92" s="224"/>
      <c r="X92" s="224"/>
      <c r="Y92" s="224"/>
      <c r="Z92" s="224"/>
      <c r="AA92" s="224"/>
      <c r="AB92" s="224"/>
      <c r="AC92" s="224"/>
      <c r="AD92" s="224"/>
      <c r="AE92" s="224"/>
      <c r="AF92" s="119"/>
      <c r="AG92" s="16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</row>
    <row r="93" spans="1:54" ht="18" customHeight="1"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23"/>
      <c r="O93" s="223"/>
      <c r="V93" s="230" t="str">
        <f t="shared" ref="V93:V99" si="4">V7</f>
        <v>〇〇支店　〇〇営業所</v>
      </c>
      <c r="W93" s="230"/>
      <c r="X93" s="230"/>
      <c r="Y93" s="230"/>
      <c r="Z93" s="230"/>
      <c r="AA93" s="230"/>
      <c r="AB93" s="230"/>
      <c r="AC93" s="230"/>
      <c r="AD93" s="230"/>
      <c r="AE93" s="82" t="s">
        <v>38</v>
      </c>
      <c r="AF93" s="81"/>
      <c r="AP93" s="14"/>
      <c r="AQ93" s="14"/>
      <c r="AR93" s="14"/>
      <c r="AS93" s="14"/>
      <c r="AT93" s="14"/>
    </row>
    <row r="94" spans="1:54" ht="18" customHeight="1">
      <c r="B94" s="38" t="s">
        <v>6</v>
      </c>
      <c r="V94" s="225">
        <f t="shared" si="4"/>
        <v>7100803</v>
      </c>
      <c r="W94" s="225"/>
      <c r="X94" s="225"/>
      <c r="Y94" s="225"/>
      <c r="Z94" s="225"/>
      <c r="AA94" s="225"/>
      <c r="AB94" s="225"/>
      <c r="AC94" s="225"/>
      <c r="AD94" s="81"/>
      <c r="AF94" s="81"/>
      <c r="AG94" s="17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</row>
    <row r="95" spans="1:54" ht="18" customHeight="1">
      <c r="B95" s="15"/>
      <c r="V95" s="215" t="str">
        <f t="shared" si="4"/>
        <v>東京都中央区丸の内1丁目2番地3号</v>
      </c>
      <c r="W95" s="215"/>
      <c r="X95" s="215"/>
      <c r="Y95" s="215"/>
      <c r="Z95" s="215"/>
      <c r="AA95" s="215"/>
      <c r="AB95" s="215"/>
      <c r="AC95" s="215"/>
      <c r="AD95" s="215"/>
      <c r="AE95" s="215"/>
      <c r="AF95" s="81"/>
      <c r="AG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</row>
    <row r="96" spans="1:54" ht="18" customHeight="1">
      <c r="B96" s="261">
        <f>B10</f>
        <v>45200</v>
      </c>
      <c r="C96" s="262"/>
      <c r="D96" s="262"/>
      <c r="V96" s="215" t="str">
        <f t="shared" si="4"/>
        <v>○○○ビル18F</v>
      </c>
      <c r="W96" s="215"/>
      <c r="X96" s="215"/>
      <c r="Y96" s="215"/>
      <c r="Z96" s="215"/>
      <c r="AA96" s="215"/>
      <c r="AB96" s="215"/>
      <c r="AC96" s="215"/>
      <c r="AD96" s="215"/>
      <c r="AE96" s="215"/>
      <c r="AF96" s="87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</row>
    <row r="97" spans="2:56" ht="18" customHeight="1">
      <c r="B97" s="13" t="s">
        <v>7</v>
      </c>
      <c r="V97" s="86" t="str">
        <f t="shared" si="4"/>
        <v>TEL</v>
      </c>
      <c r="W97" s="89" t="str">
        <f>W11</f>
        <v>03-1234-5678</v>
      </c>
      <c r="X97" s="89"/>
      <c r="Y97" s="89"/>
      <c r="Z97" s="89"/>
      <c r="AA97" s="87" t="str">
        <f>AA11</f>
        <v>FAX　</v>
      </c>
      <c r="AB97" s="89" t="str">
        <f>AB11</f>
        <v>03-1234-5678</v>
      </c>
      <c r="AC97" s="89"/>
      <c r="AD97" s="89"/>
      <c r="AE97" s="89"/>
      <c r="AF97" s="108"/>
      <c r="AP97"/>
      <c r="AQ97"/>
      <c r="AR97"/>
      <c r="AS97"/>
      <c r="AT97"/>
      <c r="AU97"/>
      <c r="AV97"/>
      <c r="AW97"/>
      <c r="AX97"/>
      <c r="AY97"/>
      <c r="AZ97"/>
      <c r="BA97"/>
    </row>
    <row r="98" spans="2:56" ht="18" customHeight="1">
      <c r="B98" s="39"/>
      <c r="C98" s="226">
        <f>C12</f>
        <v>1144000</v>
      </c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40"/>
      <c r="O98" s="41"/>
      <c r="V98" s="125" t="str">
        <f t="shared" si="4"/>
        <v>取引先ｺｰﾄﾞ</v>
      </c>
      <c r="W98" s="126"/>
      <c r="X98" s="126"/>
      <c r="Y98" s="259">
        <f>Y12</f>
        <v>1</v>
      </c>
      <c r="Z98" s="259"/>
      <c r="AA98" s="259"/>
      <c r="AB98" s="259"/>
      <c r="AC98" s="259"/>
      <c r="AD98" s="259"/>
      <c r="AE98" s="259"/>
      <c r="AF98" s="108"/>
      <c r="AN98" s="5"/>
      <c r="AO98" s="5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C98" s="5"/>
      <c r="BD98" s="5"/>
    </row>
    <row r="99" spans="2:56" ht="18" customHeight="1">
      <c r="B99" s="42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37"/>
      <c r="O99" s="43"/>
      <c r="T99" s="2"/>
      <c r="U99" s="2"/>
      <c r="V99" s="125" t="str">
        <f t="shared" si="4"/>
        <v>登録番号</v>
      </c>
      <c r="W99" s="126"/>
      <c r="X99" s="126"/>
      <c r="Y99" s="260" t="str">
        <f>Y13</f>
        <v>T1234567890123</v>
      </c>
      <c r="Z99" s="260"/>
      <c r="AA99" s="260"/>
      <c r="AB99" s="260"/>
      <c r="AC99" s="260"/>
      <c r="AD99" s="260"/>
      <c r="AE99" s="260"/>
      <c r="AN99" s="5"/>
      <c r="AO99" s="5"/>
      <c r="AP99" s="5"/>
      <c r="AQ99" s="5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</row>
    <row r="100" spans="2:56" ht="18" customHeight="1">
      <c r="B100" s="44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45"/>
      <c r="O100" s="46"/>
      <c r="W100" s="28"/>
      <c r="AA100" s="122"/>
      <c r="AN100" s="5"/>
      <c r="AO100" s="5"/>
      <c r="AP100" s="5"/>
      <c r="AQ100" s="5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</row>
    <row r="101" spans="2:56" ht="26.25" customHeight="1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W101" s="28"/>
      <c r="AA101" s="28"/>
      <c r="AN101" s="5"/>
      <c r="AO101" s="5"/>
      <c r="AP101" s="5"/>
      <c r="AQ101" s="5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</row>
    <row r="102" spans="2:56" ht="12.75" customHeight="1">
      <c r="B102" s="8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9"/>
      <c r="O102" s="8"/>
      <c r="W102" s="28"/>
      <c r="AA102" s="28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2:56" ht="12.75" customHeight="1">
      <c r="B103" s="8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9"/>
      <c r="O103" s="8"/>
      <c r="W103" s="28"/>
      <c r="AA103" s="28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2:56" ht="18" customHeight="1">
      <c r="U104" s="25"/>
      <c r="V104" s="25"/>
      <c r="W104" s="51" t="s">
        <v>2</v>
      </c>
      <c r="Z104" s="21"/>
      <c r="AA104" s="21"/>
      <c r="AB104" s="21"/>
      <c r="AC104" s="21"/>
      <c r="AD104" s="21"/>
    </row>
    <row r="105" spans="2:56" s="55" customFormat="1" ht="27.95" customHeight="1">
      <c r="B105" s="52" t="s">
        <v>13</v>
      </c>
      <c r="C105" s="53"/>
      <c r="D105" s="54" t="s">
        <v>14</v>
      </c>
      <c r="E105" s="52"/>
      <c r="F105" s="52"/>
      <c r="G105" s="52"/>
      <c r="I105" s="207" t="s">
        <v>18</v>
      </c>
      <c r="J105" s="208"/>
      <c r="K105" s="208"/>
      <c r="L105" s="208"/>
      <c r="M105" s="209"/>
      <c r="N105" s="210" t="s">
        <v>19</v>
      </c>
      <c r="O105" s="208"/>
      <c r="P105" s="208"/>
      <c r="Q105" s="208"/>
      <c r="R105" s="208"/>
      <c r="S105" s="208"/>
      <c r="T105" s="208"/>
      <c r="U105" s="208"/>
      <c r="V105" s="208"/>
      <c r="W105" s="211"/>
      <c r="Z105" s="54"/>
      <c r="AA105" s="52"/>
      <c r="AB105" s="52"/>
      <c r="AC105" s="52"/>
      <c r="AD105" s="52"/>
      <c r="AE105" s="53"/>
    </row>
    <row r="106" spans="2:56" s="64" customFormat="1" ht="27.95" customHeight="1">
      <c r="B106" s="56"/>
      <c r="C106" s="57"/>
      <c r="D106" s="58"/>
      <c r="E106" s="59"/>
      <c r="F106" s="59"/>
      <c r="G106" s="59"/>
      <c r="H106" s="59"/>
      <c r="I106" s="231">
        <v>1</v>
      </c>
      <c r="J106" s="232"/>
      <c r="K106" s="232"/>
      <c r="L106" s="232"/>
      <c r="M106" s="233"/>
      <c r="N106" s="234">
        <f>IF(N20=0,"",N20)</f>
        <v>1040000</v>
      </c>
      <c r="O106" s="235"/>
      <c r="P106" s="235"/>
      <c r="Q106" s="235"/>
      <c r="R106" s="235"/>
      <c r="S106" s="235"/>
      <c r="T106" s="235"/>
      <c r="U106" s="235"/>
      <c r="V106" s="235"/>
      <c r="W106" s="236"/>
      <c r="X106" s="60"/>
      <c r="Y106" s="61"/>
      <c r="Z106" s="62"/>
      <c r="AA106" s="63"/>
      <c r="AB106" s="63"/>
      <c r="AC106" s="63"/>
      <c r="AD106" s="63"/>
      <c r="AE106" s="60"/>
    </row>
    <row r="107" spans="2:56" s="64" customFormat="1" ht="27.95" customHeight="1">
      <c r="D107" s="58"/>
      <c r="E107" s="59"/>
      <c r="F107" s="59"/>
      <c r="G107" s="59"/>
      <c r="H107" s="59"/>
      <c r="I107" s="231" t="s">
        <v>16</v>
      </c>
      <c r="J107" s="232"/>
      <c r="K107" s="232"/>
      <c r="L107" s="232"/>
      <c r="M107" s="233"/>
      <c r="N107" s="234" t="str">
        <f t="shared" ref="N107:N120" si="5">IF(N21=0,"",N21)</f>
        <v/>
      </c>
      <c r="O107" s="235"/>
      <c r="P107" s="235"/>
      <c r="Q107" s="235"/>
      <c r="R107" s="235"/>
      <c r="S107" s="235"/>
      <c r="T107" s="235"/>
      <c r="U107" s="235"/>
      <c r="V107" s="235"/>
      <c r="W107" s="236"/>
      <c r="X107" s="60"/>
      <c r="Y107" s="61"/>
      <c r="Z107" s="62"/>
      <c r="AA107" s="63"/>
      <c r="AB107" s="63"/>
      <c r="AC107" s="63"/>
      <c r="AD107" s="63"/>
      <c r="AE107" s="60"/>
    </row>
    <row r="108" spans="2:56" s="64" customFormat="1" ht="27.95" customHeight="1">
      <c r="B108" s="65"/>
      <c r="C108" s="66"/>
      <c r="D108" s="58"/>
      <c r="E108" s="59"/>
      <c r="F108" s="59"/>
      <c r="G108" s="59"/>
      <c r="H108" s="59"/>
      <c r="I108" s="231">
        <v>3</v>
      </c>
      <c r="J108" s="232"/>
      <c r="K108" s="232"/>
      <c r="L108" s="232"/>
      <c r="M108" s="233"/>
      <c r="N108" s="234" t="str">
        <f t="shared" si="5"/>
        <v/>
      </c>
      <c r="O108" s="235"/>
      <c r="P108" s="235"/>
      <c r="Q108" s="235"/>
      <c r="R108" s="235"/>
      <c r="S108" s="235"/>
      <c r="T108" s="235"/>
      <c r="U108" s="235"/>
      <c r="V108" s="235"/>
      <c r="W108" s="236"/>
      <c r="X108" s="60"/>
      <c r="Y108" s="61"/>
      <c r="Z108" s="62"/>
      <c r="AA108" s="63"/>
      <c r="AB108" s="63"/>
      <c r="AC108" s="63"/>
      <c r="AD108" s="63"/>
      <c r="AE108" s="60"/>
    </row>
    <row r="109" spans="2:56" s="64" customFormat="1" ht="27.95" customHeight="1">
      <c r="B109" s="65"/>
      <c r="C109" s="66"/>
      <c r="D109" s="58"/>
      <c r="E109" s="59"/>
      <c r="F109" s="59"/>
      <c r="G109" s="59"/>
      <c r="H109" s="59"/>
      <c r="I109" s="231" t="s">
        <v>17</v>
      </c>
      <c r="J109" s="232"/>
      <c r="K109" s="232"/>
      <c r="L109" s="232"/>
      <c r="M109" s="233"/>
      <c r="N109" s="234" t="str">
        <f t="shared" si="5"/>
        <v/>
      </c>
      <c r="O109" s="235"/>
      <c r="P109" s="235"/>
      <c r="Q109" s="235"/>
      <c r="R109" s="235"/>
      <c r="S109" s="235"/>
      <c r="T109" s="235"/>
      <c r="U109" s="235"/>
      <c r="V109" s="235"/>
      <c r="W109" s="236"/>
      <c r="X109" s="60"/>
      <c r="Y109" s="61"/>
      <c r="Z109" s="62"/>
      <c r="AA109" s="63"/>
      <c r="AB109" s="63"/>
      <c r="AC109" s="63"/>
      <c r="AD109" s="63"/>
      <c r="AE109" s="60"/>
    </row>
    <row r="110" spans="2:56" s="64" customFormat="1" ht="27.95" customHeight="1">
      <c r="B110" s="65"/>
      <c r="C110" s="66"/>
      <c r="D110" s="58"/>
      <c r="E110" s="59"/>
      <c r="F110" s="59"/>
      <c r="G110" s="59"/>
      <c r="H110" s="59"/>
      <c r="I110" s="231">
        <v>5</v>
      </c>
      <c r="J110" s="232"/>
      <c r="K110" s="232"/>
      <c r="L110" s="232"/>
      <c r="M110" s="233"/>
      <c r="N110" s="234" t="str">
        <f t="shared" si="5"/>
        <v/>
      </c>
      <c r="O110" s="235"/>
      <c r="P110" s="235"/>
      <c r="Q110" s="235"/>
      <c r="R110" s="235"/>
      <c r="S110" s="235"/>
      <c r="T110" s="235"/>
      <c r="U110" s="235"/>
      <c r="V110" s="235"/>
      <c r="W110" s="236"/>
      <c r="X110" s="60"/>
      <c r="Y110" s="61"/>
      <c r="Z110" s="62"/>
      <c r="AA110" s="63"/>
      <c r="AB110" s="63"/>
      <c r="AC110" s="63"/>
      <c r="AD110" s="63"/>
      <c r="AE110" s="60"/>
    </row>
    <row r="111" spans="2:56" s="64" customFormat="1" ht="27.95" customHeight="1">
      <c r="B111" s="65"/>
      <c r="C111" s="66"/>
      <c r="D111" s="58"/>
      <c r="E111" s="59"/>
      <c r="F111" s="59"/>
      <c r="G111" s="59"/>
      <c r="H111" s="59"/>
      <c r="I111" s="231" t="s">
        <v>20</v>
      </c>
      <c r="J111" s="232"/>
      <c r="K111" s="232"/>
      <c r="L111" s="232"/>
      <c r="M111" s="233"/>
      <c r="N111" s="234" t="str">
        <f t="shared" si="5"/>
        <v/>
      </c>
      <c r="O111" s="235"/>
      <c r="P111" s="235"/>
      <c r="Q111" s="235"/>
      <c r="R111" s="235"/>
      <c r="S111" s="235"/>
      <c r="T111" s="235"/>
      <c r="U111" s="235"/>
      <c r="V111" s="235"/>
      <c r="W111" s="236"/>
      <c r="X111" s="60"/>
      <c r="Y111" s="61"/>
      <c r="Z111" s="62"/>
      <c r="AA111" s="63"/>
      <c r="AB111" s="63"/>
      <c r="AC111" s="63"/>
      <c r="AD111" s="63"/>
      <c r="AE111" s="60"/>
    </row>
    <row r="112" spans="2:56" s="64" customFormat="1" ht="27.95" customHeight="1">
      <c r="B112" s="65"/>
      <c r="C112" s="66"/>
      <c r="D112" s="58"/>
      <c r="E112" s="59"/>
      <c r="F112" s="59"/>
      <c r="G112" s="59"/>
      <c r="H112" s="59"/>
      <c r="I112" s="231">
        <v>7</v>
      </c>
      <c r="J112" s="232"/>
      <c r="K112" s="232"/>
      <c r="L112" s="232"/>
      <c r="M112" s="233"/>
      <c r="N112" s="234" t="str">
        <f t="shared" si="5"/>
        <v/>
      </c>
      <c r="O112" s="235"/>
      <c r="P112" s="235"/>
      <c r="Q112" s="235"/>
      <c r="R112" s="235"/>
      <c r="S112" s="235"/>
      <c r="T112" s="235"/>
      <c r="U112" s="235"/>
      <c r="V112" s="235"/>
      <c r="W112" s="236"/>
      <c r="X112" s="60"/>
      <c r="Y112" s="61"/>
      <c r="Z112" s="62"/>
      <c r="AA112" s="63"/>
      <c r="AB112" s="63"/>
      <c r="AC112" s="63"/>
      <c r="AD112" s="63"/>
      <c r="AE112" s="60"/>
    </row>
    <row r="113" spans="2:31" s="64" customFormat="1" ht="27.95" customHeight="1">
      <c r="B113" s="65"/>
      <c r="C113" s="66"/>
      <c r="D113" s="58"/>
      <c r="E113" s="59"/>
      <c r="F113" s="59"/>
      <c r="G113" s="59"/>
      <c r="H113" s="59"/>
      <c r="I113" s="231" t="s">
        <v>21</v>
      </c>
      <c r="J113" s="232"/>
      <c r="K113" s="232"/>
      <c r="L113" s="232"/>
      <c r="M113" s="233"/>
      <c r="N113" s="234" t="str">
        <f t="shared" si="5"/>
        <v/>
      </c>
      <c r="O113" s="235"/>
      <c r="P113" s="235"/>
      <c r="Q113" s="235"/>
      <c r="R113" s="235"/>
      <c r="S113" s="235"/>
      <c r="T113" s="235"/>
      <c r="U113" s="235"/>
      <c r="V113" s="235"/>
      <c r="W113" s="236"/>
      <c r="X113" s="60"/>
      <c r="Y113" s="61"/>
      <c r="Z113" s="62"/>
      <c r="AA113" s="63"/>
      <c r="AB113" s="63"/>
      <c r="AC113" s="63"/>
      <c r="AD113" s="63"/>
      <c r="AE113" s="60"/>
    </row>
    <row r="114" spans="2:31" s="64" customFormat="1" ht="27.95" customHeight="1">
      <c r="B114" s="65"/>
      <c r="C114" s="66"/>
      <c r="D114" s="58"/>
      <c r="E114" s="59"/>
      <c r="F114" s="59"/>
      <c r="G114" s="59"/>
      <c r="H114" s="59"/>
      <c r="I114" s="231">
        <v>9</v>
      </c>
      <c r="J114" s="232"/>
      <c r="K114" s="232"/>
      <c r="L114" s="232"/>
      <c r="M114" s="233"/>
      <c r="N114" s="234" t="str">
        <f t="shared" si="5"/>
        <v/>
      </c>
      <c r="O114" s="235"/>
      <c r="P114" s="235"/>
      <c r="Q114" s="235"/>
      <c r="R114" s="235"/>
      <c r="S114" s="235"/>
      <c r="T114" s="235"/>
      <c r="U114" s="235"/>
      <c r="V114" s="235"/>
      <c r="W114" s="236"/>
      <c r="X114" s="60"/>
      <c r="Y114" s="61"/>
      <c r="Z114" s="62"/>
      <c r="AA114" s="63"/>
      <c r="AB114" s="63"/>
      <c r="AC114" s="63"/>
      <c r="AD114" s="63"/>
      <c r="AE114" s="60"/>
    </row>
    <row r="115" spans="2:31" s="64" customFormat="1" ht="27.95" customHeight="1">
      <c r="B115" s="65"/>
      <c r="C115" s="66"/>
      <c r="D115" s="58"/>
      <c r="E115" s="59"/>
      <c r="F115" s="59"/>
      <c r="G115" s="59"/>
      <c r="H115" s="59"/>
      <c r="I115" s="231" t="s">
        <v>22</v>
      </c>
      <c r="J115" s="232"/>
      <c r="K115" s="232"/>
      <c r="L115" s="232"/>
      <c r="M115" s="233"/>
      <c r="N115" s="234" t="str">
        <f t="shared" si="5"/>
        <v/>
      </c>
      <c r="O115" s="235"/>
      <c r="P115" s="235"/>
      <c r="Q115" s="235"/>
      <c r="R115" s="235"/>
      <c r="S115" s="235"/>
      <c r="T115" s="235"/>
      <c r="U115" s="235"/>
      <c r="V115" s="235"/>
      <c r="W115" s="236"/>
      <c r="X115" s="60"/>
      <c r="Y115" s="61"/>
      <c r="Z115" s="62"/>
      <c r="AA115" s="63"/>
      <c r="AB115" s="63"/>
      <c r="AC115" s="63"/>
      <c r="AD115" s="63"/>
      <c r="AE115" s="60"/>
    </row>
    <row r="116" spans="2:31" s="64" customFormat="1" ht="27.95" customHeight="1">
      <c r="B116" s="65"/>
      <c r="C116" s="66"/>
      <c r="D116" s="58"/>
      <c r="E116" s="59"/>
      <c r="F116" s="59"/>
      <c r="G116" s="59"/>
      <c r="H116" s="59"/>
      <c r="I116" s="231" t="s">
        <v>60</v>
      </c>
      <c r="J116" s="232"/>
      <c r="K116" s="232"/>
      <c r="L116" s="232"/>
      <c r="M116" s="233"/>
      <c r="N116" s="234" t="str">
        <f t="shared" si="5"/>
        <v/>
      </c>
      <c r="O116" s="235"/>
      <c r="P116" s="235"/>
      <c r="Q116" s="235"/>
      <c r="R116" s="235"/>
      <c r="S116" s="235"/>
      <c r="T116" s="235"/>
      <c r="U116" s="235"/>
      <c r="V116" s="235"/>
      <c r="W116" s="236"/>
      <c r="X116" s="60"/>
      <c r="Y116" s="61"/>
      <c r="Z116" s="62"/>
      <c r="AA116" s="63"/>
      <c r="AB116" s="63"/>
      <c r="AC116" s="63"/>
      <c r="AD116" s="63"/>
      <c r="AE116" s="60"/>
    </row>
    <row r="117" spans="2:31" s="64" customFormat="1" ht="27.95" customHeight="1">
      <c r="B117" s="67"/>
      <c r="I117" s="231" t="s">
        <v>61</v>
      </c>
      <c r="J117" s="232"/>
      <c r="K117" s="232"/>
      <c r="L117" s="232"/>
      <c r="M117" s="233"/>
      <c r="N117" s="234" t="str">
        <f t="shared" si="5"/>
        <v/>
      </c>
      <c r="O117" s="235"/>
      <c r="P117" s="235"/>
      <c r="Q117" s="235"/>
      <c r="R117" s="235"/>
      <c r="S117" s="235"/>
      <c r="T117" s="235"/>
      <c r="U117" s="235"/>
      <c r="V117" s="235"/>
      <c r="W117" s="236"/>
    </row>
    <row r="118" spans="2:31" ht="27.95" customHeight="1">
      <c r="B118" s="127"/>
      <c r="C118" s="127"/>
      <c r="D118" s="127"/>
      <c r="E118" s="127"/>
      <c r="F118" s="127"/>
      <c r="G118" s="127"/>
      <c r="H118" s="127"/>
      <c r="I118" s="231" t="s">
        <v>62</v>
      </c>
      <c r="J118" s="232"/>
      <c r="K118" s="232"/>
      <c r="L118" s="232"/>
      <c r="M118" s="233"/>
      <c r="N118" s="234" t="str">
        <f t="shared" si="5"/>
        <v/>
      </c>
      <c r="O118" s="235"/>
      <c r="P118" s="235"/>
      <c r="Q118" s="235"/>
      <c r="R118" s="235"/>
      <c r="S118" s="235"/>
      <c r="T118" s="235"/>
      <c r="U118" s="235"/>
      <c r="V118" s="235"/>
      <c r="W118" s="236"/>
      <c r="X118" s="127"/>
      <c r="Y118" s="127"/>
      <c r="Z118" s="127"/>
      <c r="AA118" s="127"/>
      <c r="AB118" s="127"/>
      <c r="AC118" s="127"/>
    </row>
    <row r="119" spans="2:31" s="64" customFormat="1" ht="27.95" customHeight="1">
      <c r="B119" s="65"/>
      <c r="C119" s="66"/>
      <c r="D119" s="58"/>
      <c r="E119" s="59"/>
      <c r="F119" s="59"/>
      <c r="G119" s="59"/>
      <c r="H119" s="59"/>
      <c r="I119" s="231" t="s">
        <v>63</v>
      </c>
      <c r="J119" s="232"/>
      <c r="K119" s="232"/>
      <c r="L119" s="232"/>
      <c r="M119" s="233"/>
      <c r="N119" s="234" t="str">
        <f t="shared" si="5"/>
        <v/>
      </c>
      <c r="O119" s="235"/>
      <c r="P119" s="235"/>
      <c r="Q119" s="235"/>
      <c r="R119" s="235"/>
      <c r="S119" s="235"/>
      <c r="T119" s="235"/>
      <c r="U119" s="235"/>
      <c r="V119" s="235"/>
      <c r="W119" s="236"/>
      <c r="X119" s="60"/>
      <c r="Y119" s="61"/>
      <c r="Z119" s="62"/>
      <c r="AA119" s="63"/>
      <c r="AB119" s="63"/>
      <c r="AC119" s="63"/>
      <c r="AD119" s="63"/>
      <c r="AE119" s="60"/>
    </row>
    <row r="120" spans="2:31" ht="27.95" customHeight="1">
      <c r="B120" s="128"/>
      <c r="C120" s="127"/>
      <c r="D120" s="127"/>
      <c r="E120" s="127"/>
      <c r="F120" s="127"/>
      <c r="G120" s="127"/>
      <c r="H120" s="127"/>
      <c r="I120" s="231" t="s">
        <v>64</v>
      </c>
      <c r="J120" s="232"/>
      <c r="K120" s="232"/>
      <c r="L120" s="232"/>
      <c r="M120" s="233"/>
      <c r="N120" s="234" t="str">
        <f t="shared" si="5"/>
        <v/>
      </c>
      <c r="O120" s="235"/>
      <c r="P120" s="235"/>
      <c r="Q120" s="235"/>
      <c r="R120" s="235"/>
      <c r="S120" s="235"/>
      <c r="T120" s="235"/>
      <c r="U120" s="235"/>
      <c r="V120" s="235"/>
      <c r="W120" s="236"/>
      <c r="X120" s="127"/>
      <c r="Y120" s="127"/>
      <c r="Z120" s="127"/>
      <c r="AA120" s="127"/>
      <c r="AB120" s="127"/>
      <c r="AC120" s="127"/>
    </row>
    <row r="121" spans="2:31" s="64" customFormat="1" ht="27.95" customHeight="1">
      <c r="B121" s="65"/>
      <c r="C121" s="66"/>
      <c r="D121" s="58"/>
      <c r="E121" s="59"/>
      <c r="F121" s="59"/>
      <c r="G121" s="59"/>
      <c r="H121" s="59"/>
      <c r="I121" s="129"/>
      <c r="J121" s="130"/>
      <c r="K121" s="130"/>
      <c r="L121" s="130"/>
      <c r="M121" s="130"/>
      <c r="N121" s="263"/>
      <c r="O121" s="263"/>
      <c r="P121" s="263"/>
      <c r="Q121" s="263"/>
      <c r="R121" s="263"/>
      <c r="S121" s="263"/>
      <c r="T121" s="263"/>
      <c r="U121" s="263"/>
      <c r="V121" s="263"/>
      <c r="W121" s="264"/>
      <c r="X121" s="60"/>
      <c r="Y121" s="61"/>
      <c r="Z121" s="62"/>
      <c r="AA121" s="63"/>
      <c r="AB121" s="63"/>
      <c r="AC121" s="63"/>
      <c r="AD121" s="63"/>
      <c r="AE121" s="60"/>
    </row>
    <row r="122" spans="2:31" s="64" customFormat="1" ht="27.95" customHeight="1">
      <c r="I122" s="239" t="s">
        <v>24</v>
      </c>
      <c r="J122" s="240"/>
      <c r="K122" s="240"/>
      <c r="L122" s="240"/>
      <c r="M122" s="240"/>
      <c r="N122" s="241">
        <f>IF(N36=0,"",N36)</f>
        <v>1040000</v>
      </c>
      <c r="O122" s="242"/>
      <c r="P122" s="242"/>
      <c r="Q122" s="242"/>
      <c r="R122" s="242"/>
      <c r="S122" s="242"/>
      <c r="T122" s="242"/>
      <c r="U122" s="242"/>
      <c r="V122" s="242"/>
      <c r="W122" s="243"/>
    </row>
    <row r="123" spans="2:31" s="64" customFormat="1" ht="27.95" customHeight="1">
      <c r="I123" s="244" t="s">
        <v>23</v>
      </c>
      <c r="J123" s="245"/>
      <c r="K123" s="245"/>
      <c r="L123" s="245"/>
      <c r="M123" s="245"/>
      <c r="N123" s="246">
        <f t="shared" ref="N123:N124" si="6">IF(N37=0,"",N37)</f>
        <v>104000</v>
      </c>
      <c r="O123" s="247"/>
      <c r="P123" s="247"/>
      <c r="Q123" s="247"/>
      <c r="R123" s="247"/>
      <c r="S123" s="247"/>
      <c r="T123" s="247"/>
      <c r="U123" s="247"/>
      <c r="V123" s="247"/>
      <c r="W123" s="248"/>
    </row>
    <row r="124" spans="2:31" s="64" customFormat="1" ht="27.95" customHeight="1">
      <c r="I124" s="249" t="s">
        <v>25</v>
      </c>
      <c r="J124" s="250"/>
      <c r="K124" s="250"/>
      <c r="L124" s="250"/>
      <c r="M124" s="250"/>
      <c r="N124" s="251">
        <f t="shared" si="6"/>
        <v>1144000</v>
      </c>
      <c r="O124" s="252"/>
      <c r="P124" s="252"/>
      <c r="Q124" s="252"/>
      <c r="R124" s="252"/>
      <c r="S124" s="252"/>
      <c r="T124" s="252"/>
      <c r="U124" s="252"/>
      <c r="V124" s="252"/>
      <c r="W124" s="253"/>
    </row>
    <row r="125" spans="2:31" s="64" customFormat="1" ht="27.95" customHeight="1">
      <c r="B125" s="67"/>
      <c r="T125" s="68"/>
    </row>
    <row r="126" spans="2:31" ht="18" customHeight="1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</row>
    <row r="127" spans="2:31" ht="18" customHeight="1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</row>
    <row r="128" spans="2:31" ht="18" customHeight="1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</row>
  </sheetData>
  <sheetProtection sheet="1" objects="1" scenarios="1"/>
  <mergeCells count="168">
    <mergeCell ref="I123:M123"/>
    <mergeCell ref="N123:W123"/>
    <mergeCell ref="I124:M124"/>
    <mergeCell ref="N124:W124"/>
    <mergeCell ref="I118:M118"/>
    <mergeCell ref="N118:W118"/>
    <mergeCell ref="I119:M119"/>
    <mergeCell ref="N119:W119"/>
    <mergeCell ref="I120:M120"/>
    <mergeCell ref="N120:W120"/>
    <mergeCell ref="N121:W121"/>
    <mergeCell ref="I111:M111"/>
    <mergeCell ref="N111:W111"/>
    <mergeCell ref="I106:M106"/>
    <mergeCell ref="N106:W106"/>
    <mergeCell ref="I107:M107"/>
    <mergeCell ref="N107:W107"/>
    <mergeCell ref="I108:M108"/>
    <mergeCell ref="N108:W108"/>
    <mergeCell ref="I122:M122"/>
    <mergeCell ref="N122:W122"/>
    <mergeCell ref="I115:M115"/>
    <mergeCell ref="N115:W115"/>
    <mergeCell ref="I116:M116"/>
    <mergeCell ref="N116:W116"/>
    <mergeCell ref="I117:M117"/>
    <mergeCell ref="N117:W117"/>
    <mergeCell ref="I112:M112"/>
    <mergeCell ref="N112:W112"/>
    <mergeCell ref="I113:M113"/>
    <mergeCell ref="N113:W113"/>
    <mergeCell ref="I114:M114"/>
    <mergeCell ref="N114:W114"/>
    <mergeCell ref="AR101:BD101"/>
    <mergeCell ref="I105:M105"/>
    <mergeCell ref="N105:W105"/>
    <mergeCell ref="Y99:AE99"/>
    <mergeCell ref="B96:D96"/>
    <mergeCell ref="I109:M109"/>
    <mergeCell ref="N109:W109"/>
    <mergeCell ref="I110:M110"/>
    <mergeCell ref="N110:W110"/>
    <mergeCell ref="I80:M80"/>
    <mergeCell ref="N80:W80"/>
    <mergeCell ref="I81:M81"/>
    <mergeCell ref="N81:W81"/>
    <mergeCell ref="V93:AD93"/>
    <mergeCell ref="C98:M100"/>
    <mergeCell ref="Y98:AE98"/>
    <mergeCell ref="AR99:BD99"/>
    <mergeCell ref="AR100:BD100"/>
    <mergeCell ref="V95:AE95"/>
    <mergeCell ref="V96:AE96"/>
    <mergeCell ref="B87:U88"/>
    <mergeCell ref="AA87:AE87"/>
    <mergeCell ref="AB89:AE89"/>
    <mergeCell ref="B92:M93"/>
    <mergeCell ref="N92:O93"/>
    <mergeCell ref="V92:AE92"/>
    <mergeCell ref="V94:AC94"/>
    <mergeCell ref="N78:W78"/>
    <mergeCell ref="I79:M79"/>
    <mergeCell ref="N79:W79"/>
    <mergeCell ref="I69:M69"/>
    <mergeCell ref="N69:W69"/>
    <mergeCell ref="I70:M70"/>
    <mergeCell ref="N70:W70"/>
    <mergeCell ref="I71:M71"/>
    <mergeCell ref="N71:W71"/>
    <mergeCell ref="I75:M75"/>
    <mergeCell ref="N75:W75"/>
    <mergeCell ref="I76:M76"/>
    <mergeCell ref="N76:W76"/>
    <mergeCell ref="I77:M77"/>
    <mergeCell ref="N77:W77"/>
    <mergeCell ref="I72:M72"/>
    <mergeCell ref="N72:W72"/>
    <mergeCell ref="I73:M73"/>
    <mergeCell ref="N73:W73"/>
    <mergeCell ref="I74:M74"/>
    <mergeCell ref="N74:W74"/>
    <mergeCell ref="I66:M66"/>
    <mergeCell ref="N66:W66"/>
    <mergeCell ref="I67:M67"/>
    <mergeCell ref="N67:W67"/>
    <mergeCell ref="I68:M68"/>
    <mergeCell ref="N68:W68"/>
    <mergeCell ref="I63:M63"/>
    <mergeCell ref="N63:W63"/>
    <mergeCell ref="I64:M64"/>
    <mergeCell ref="N64:W64"/>
    <mergeCell ref="I65:M65"/>
    <mergeCell ref="N65:W65"/>
    <mergeCell ref="C55:M57"/>
    <mergeCell ref="Y55:AE55"/>
    <mergeCell ref="AR56:BD56"/>
    <mergeCell ref="AR57:BD57"/>
    <mergeCell ref="AR58:BD58"/>
    <mergeCell ref="I62:M62"/>
    <mergeCell ref="N62:W62"/>
    <mergeCell ref="Y56:AE56"/>
    <mergeCell ref="V52:AE52"/>
    <mergeCell ref="B53:D53"/>
    <mergeCell ref="B44:U45"/>
    <mergeCell ref="AA44:AE44"/>
    <mergeCell ref="AB46:AE46"/>
    <mergeCell ref="B49:M50"/>
    <mergeCell ref="N49:O50"/>
    <mergeCell ref="V49:AE49"/>
    <mergeCell ref="V51:AC51"/>
    <mergeCell ref="V50:AD50"/>
    <mergeCell ref="V53:AE53"/>
    <mergeCell ref="N35:W35"/>
    <mergeCell ref="I36:M36"/>
    <mergeCell ref="N36:W36"/>
    <mergeCell ref="I37:M37"/>
    <mergeCell ref="N37:W37"/>
    <mergeCell ref="I38:M38"/>
    <mergeCell ref="N38:W38"/>
    <mergeCell ref="I32:M32"/>
    <mergeCell ref="N32:W32"/>
    <mergeCell ref="I33:M33"/>
    <mergeCell ref="N33:W33"/>
    <mergeCell ref="I34:M34"/>
    <mergeCell ref="N34:W34"/>
    <mergeCell ref="I29:M29"/>
    <mergeCell ref="N29:W29"/>
    <mergeCell ref="I30:M30"/>
    <mergeCell ref="N30:W30"/>
    <mergeCell ref="I31:M31"/>
    <mergeCell ref="N31:W31"/>
    <mergeCell ref="I26:M26"/>
    <mergeCell ref="N26:W26"/>
    <mergeCell ref="I27:M27"/>
    <mergeCell ref="N27:W27"/>
    <mergeCell ref="I28:M28"/>
    <mergeCell ref="N28:W28"/>
    <mergeCell ref="I23:M23"/>
    <mergeCell ref="N23:W23"/>
    <mergeCell ref="I24:M24"/>
    <mergeCell ref="N24:W24"/>
    <mergeCell ref="I25:M25"/>
    <mergeCell ref="N25:W25"/>
    <mergeCell ref="I20:M20"/>
    <mergeCell ref="N20:W20"/>
    <mergeCell ref="I21:M21"/>
    <mergeCell ref="N21:W21"/>
    <mergeCell ref="I22:M22"/>
    <mergeCell ref="N22:W22"/>
    <mergeCell ref="AR13:BD13"/>
    <mergeCell ref="AR14:BD14"/>
    <mergeCell ref="AR15:BD15"/>
    <mergeCell ref="I19:M19"/>
    <mergeCell ref="N19:W19"/>
    <mergeCell ref="B10:D10"/>
    <mergeCell ref="Y13:AE13"/>
    <mergeCell ref="V10:AE10"/>
    <mergeCell ref="B1:S2"/>
    <mergeCell ref="AA1:AE1"/>
    <mergeCell ref="AB3:AE3"/>
    <mergeCell ref="B6:M7"/>
    <mergeCell ref="N6:O7"/>
    <mergeCell ref="V6:AE6"/>
    <mergeCell ref="V8:AC8"/>
    <mergeCell ref="C12:M14"/>
    <mergeCell ref="Y12:AE12"/>
    <mergeCell ref="V9:AE9"/>
    <mergeCell ref="V7:AD7"/>
  </mergeCells>
  <phoneticPr fontId="1"/>
  <dataValidations count="3">
    <dataValidation imeMode="on" allowBlank="1" showInputMessage="1" showErrorMessage="1" sqref="AN13 AR16:AZ17 AR12:BD15 AG12 AN56 AR59:AZ60 AR55:BD58 AG55 AN99 AR102:AZ103 AR98:BD101 AG98" xr:uid="{D5F7B286-792E-41DA-B530-B82623BEB4EA}"/>
    <dataValidation imeMode="hiragana" allowBlank="1" showInputMessage="1" showErrorMessage="1" sqref="D20:D35 I21 B20 I23 I25 I27 B22:B35 I29:I35 D63:D78 I64 B63 I66 I68 I70 B65:B78 I72:I78 D106:D121 I107 B106 I109 I111 I113 B108:B121 I115:I121" xr:uid="{CBDB6428-2813-4492-9024-8AC557F67CA6}"/>
    <dataValidation imeMode="halfAlpha" allowBlank="1" showInputMessage="1" showErrorMessage="1" sqref="X20:Z35 B12:C12 AF2 N20:N34 X63:Z78 B55:C55 AF45 N63:N77 X106:Z121 B98:C98 AF88 N106:N120" xr:uid="{6F6D0FF0-2662-428F-B430-F242E1CCD7A9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rowBreaks count="2" manualBreakCount="2">
    <brk id="43" min="1" max="30" man="1"/>
    <brk id="86" min="1" max="30" man="1"/>
  </rowBreaks>
  <colBreaks count="1" manualBreakCount="1">
    <brk id="31" max="40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2615A8-70DE-45CA-984F-FFEC574FD42D}">
          <x14:formula1>
            <xm:f>営業所名!$B$4:$B$9</xm:f>
          </x14:formula1>
          <xm:sqref>B6:M7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820F-A28D-4639-B26B-9CAAAFAA55CB}">
  <sheetPr>
    <tabColor rgb="FFFFC000"/>
  </sheetPr>
  <dimension ref="A1:BH135"/>
  <sheetViews>
    <sheetView showGridLines="0" showZeros="0" zoomScale="90" zoomScaleNormal="90" zoomScaleSheetLayoutView="100" workbookViewId="0">
      <selection activeCell="AP37" sqref="AP37"/>
    </sheetView>
  </sheetViews>
  <sheetFormatPr defaultColWidth="3.625" defaultRowHeight="18" customHeight="1"/>
  <cols>
    <col min="1" max="11" width="3.625" style="1"/>
    <col min="12" max="12" width="3.625" style="1" customWidth="1"/>
    <col min="13" max="13" width="3.625" style="1"/>
    <col min="14" max="19" width="3.625" style="1" customWidth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8" width="10.625" style="1" customWidth="1"/>
    <col min="49" max="16384" width="3.625" style="1"/>
  </cols>
  <sheetData>
    <row r="1" spans="1:60" ht="20.100000000000001" customHeight="1">
      <c r="A1" s="269" t="s">
        <v>11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10</v>
      </c>
      <c r="AH1" s="20"/>
      <c r="AO1" s="156" t="s">
        <v>89</v>
      </c>
    </row>
    <row r="2" spans="1:60" ht="18" customHeight="1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117"/>
      <c r="V2" s="117"/>
      <c r="Y2" s="28"/>
      <c r="AC2" s="28"/>
      <c r="AR2" s="5"/>
      <c r="AS2" s="5"/>
      <c r="AT2" s="5"/>
      <c r="AU2" s="5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</row>
    <row r="3" spans="1:60" ht="18" customHeight="1">
      <c r="U3" s="117"/>
      <c r="V3" s="117"/>
      <c r="W3" s="27"/>
      <c r="X3" s="27"/>
      <c r="Y3" s="27"/>
      <c r="Z3" s="27"/>
      <c r="AA3" s="12"/>
      <c r="AC3" s="31"/>
      <c r="AD3" s="219"/>
      <c r="AE3" s="219"/>
      <c r="AF3" s="219"/>
      <c r="AG3" s="219"/>
      <c r="AH3" s="22"/>
    </row>
    <row r="4" spans="1:60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60" ht="21" customHeight="1">
      <c r="X5" s="224" t="str">
        <f>会社名等登録!D14</f>
        <v>株式会社サンプル商事</v>
      </c>
      <c r="Y5" s="224"/>
      <c r="Z5" s="224"/>
      <c r="AA5" s="224"/>
      <c r="AB5" s="224"/>
      <c r="AC5" s="224"/>
      <c r="AD5" s="224"/>
      <c r="AE5" s="224"/>
      <c r="AF5" s="224"/>
      <c r="AG5" s="224"/>
    </row>
    <row r="6" spans="1:60" ht="18" customHeight="1">
      <c r="B6" s="415" t="s">
        <v>26</v>
      </c>
      <c r="C6" s="415"/>
      <c r="D6" s="415"/>
      <c r="E6" s="415"/>
      <c r="F6" s="415"/>
      <c r="G6" s="415"/>
      <c r="H6" s="415"/>
      <c r="I6" s="417" t="s">
        <v>66</v>
      </c>
      <c r="J6" s="417"/>
      <c r="K6" s="417"/>
      <c r="L6" s="417"/>
      <c r="M6" s="417"/>
      <c r="N6" s="222" t="s">
        <v>65</v>
      </c>
      <c r="O6" s="222"/>
      <c r="X6" s="230">
        <f>会社名等登録!D4</f>
        <v>0</v>
      </c>
      <c r="Y6" s="230"/>
      <c r="Z6" s="230"/>
      <c r="AA6" s="230"/>
      <c r="AB6" s="230"/>
      <c r="AC6" s="230"/>
      <c r="AD6" s="230"/>
      <c r="AE6" s="230"/>
      <c r="AF6" s="230"/>
      <c r="AG6" s="82" t="s">
        <v>38</v>
      </c>
      <c r="AH6" s="119"/>
      <c r="AI6" s="138"/>
      <c r="AL6" s="138"/>
      <c r="AM6" s="138"/>
      <c r="AN6" s="138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</row>
    <row r="7" spans="1:60" ht="18" customHeight="1">
      <c r="B7" s="416"/>
      <c r="C7" s="416"/>
      <c r="D7" s="416"/>
      <c r="E7" s="416"/>
      <c r="F7" s="416"/>
      <c r="G7" s="416"/>
      <c r="H7" s="416"/>
      <c r="I7" s="418"/>
      <c r="J7" s="418"/>
      <c r="K7" s="418"/>
      <c r="L7" s="418"/>
      <c r="M7" s="418"/>
      <c r="N7" s="223"/>
      <c r="O7" s="223"/>
      <c r="X7" s="225">
        <f>会社名等登録!D16</f>
        <v>7100803</v>
      </c>
      <c r="Y7" s="225"/>
      <c r="Z7" s="225"/>
      <c r="AA7" s="225"/>
      <c r="AB7" s="225"/>
      <c r="AC7" s="225"/>
      <c r="AD7" s="225"/>
      <c r="AE7" s="225"/>
      <c r="AF7" s="81"/>
      <c r="AH7" s="81"/>
      <c r="AT7" s="14"/>
      <c r="AU7" s="14"/>
      <c r="AV7" s="14"/>
      <c r="AW7" s="14"/>
      <c r="AX7" s="14"/>
    </row>
    <row r="8" spans="1:60" ht="18" customHeight="1">
      <c r="B8" s="10"/>
      <c r="X8" s="215" t="str">
        <f>会社名等登録!D17</f>
        <v>東京都中央区丸の内1丁目2番地3号</v>
      </c>
      <c r="Y8" s="215"/>
      <c r="Z8" s="215"/>
      <c r="AA8" s="215"/>
      <c r="AB8" s="215"/>
      <c r="AC8" s="215"/>
      <c r="AD8" s="215"/>
      <c r="AE8" s="215"/>
      <c r="AF8" s="215"/>
      <c r="AG8" s="215"/>
      <c r="AH8" s="81"/>
      <c r="AI8" s="139"/>
      <c r="AL8" s="139"/>
      <c r="AM8" s="139"/>
      <c r="AN8" s="139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</row>
    <row r="9" spans="1:60" ht="18" customHeight="1">
      <c r="B9" s="15"/>
      <c r="X9" s="215" t="str">
        <f>会社名等登録!D18</f>
        <v>○○○ビル18F</v>
      </c>
      <c r="Y9" s="215"/>
      <c r="Z9" s="215"/>
      <c r="AA9" s="215"/>
      <c r="AB9" s="215"/>
      <c r="AC9" s="215"/>
      <c r="AD9" s="215"/>
      <c r="AE9" s="215"/>
      <c r="AF9" s="215"/>
      <c r="AG9" s="215"/>
      <c r="AH9" s="81"/>
      <c r="AI9" s="139"/>
      <c r="AL9" s="139"/>
      <c r="AM9" s="139"/>
      <c r="AN9" s="139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1:60" ht="18" customHeight="1">
      <c r="I10" s="25"/>
      <c r="J10" s="25"/>
      <c r="K10" s="25"/>
      <c r="L10" s="25"/>
      <c r="M10" s="25"/>
      <c r="X10" s="83" t="str">
        <f>会社名等登録!D19</f>
        <v>TEL</v>
      </c>
      <c r="Y10" s="374" t="str">
        <f>会社名等登録!E19</f>
        <v>03-1234-5678</v>
      </c>
      <c r="Z10" s="374"/>
      <c r="AA10" s="374"/>
      <c r="AB10" s="374"/>
      <c r="AC10" s="89" t="str">
        <f>会社名等登録!F19</f>
        <v>FAX　</v>
      </c>
      <c r="AD10" s="374" t="str">
        <f>会社名等登録!G19</f>
        <v>03-1234-5678</v>
      </c>
      <c r="AE10" s="374"/>
      <c r="AF10" s="374"/>
      <c r="AG10" s="374"/>
      <c r="AH10" s="89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</row>
    <row r="11" spans="1:60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65"/>
      <c r="Z11" s="165"/>
      <c r="AA11" s="259">
        <f>会社名等登録!D20</f>
        <v>1</v>
      </c>
      <c r="AB11" s="259"/>
      <c r="AC11" s="259"/>
      <c r="AD11" s="259"/>
      <c r="AE11" s="259"/>
      <c r="AF11" s="259"/>
      <c r="AG11" s="259"/>
      <c r="AH11" s="123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60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67"/>
      <c r="Z12" s="167"/>
      <c r="AA12" s="375" t="str">
        <f>会社名等登録!D21</f>
        <v>T1234567890123</v>
      </c>
      <c r="AB12" s="375"/>
      <c r="AC12" s="375"/>
      <c r="AD12" s="375"/>
      <c r="AE12" s="375"/>
      <c r="AF12" s="375"/>
      <c r="AG12" s="375"/>
      <c r="AH12" s="108"/>
      <c r="AR12" s="5"/>
      <c r="AS12" s="5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G12" s="5"/>
      <c r="BH12" s="5"/>
    </row>
    <row r="13" spans="1:60" ht="15.95" customHeight="1">
      <c r="B13" s="23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24"/>
      <c r="O13" s="23"/>
      <c r="Y13" s="28"/>
      <c r="AC13" s="28"/>
      <c r="AR13" s="5"/>
      <c r="AS13" s="5"/>
      <c r="AT13" s="5"/>
      <c r="AU13" s="5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186" t="s">
        <v>2</v>
      </c>
      <c r="AR14" s="5"/>
      <c r="AS14" s="5"/>
    </row>
    <row r="15" spans="1:60" ht="24.95" customHeight="1" thickTop="1">
      <c r="B15" s="373" t="s">
        <v>78</v>
      </c>
      <c r="C15" s="292"/>
      <c r="D15" s="291"/>
      <c r="E15" s="373" t="s">
        <v>13</v>
      </c>
      <c r="F15" s="291"/>
      <c r="G15" s="290" t="s">
        <v>82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1"/>
      <c r="U15" s="290" t="s">
        <v>0</v>
      </c>
      <c r="V15" s="291"/>
      <c r="W15" s="290" t="s">
        <v>1</v>
      </c>
      <c r="X15" s="291"/>
      <c r="Y15" s="293" t="s">
        <v>67</v>
      </c>
      <c r="Z15" s="294"/>
      <c r="AA15" s="294"/>
      <c r="AB15" s="295"/>
      <c r="AC15" s="290" t="s">
        <v>8</v>
      </c>
      <c r="AD15" s="292"/>
      <c r="AE15" s="292"/>
      <c r="AF15" s="292"/>
      <c r="AG15" s="296"/>
      <c r="AR15" s="5"/>
      <c r="AS15" s="5"/>
    </row>
    <row r="16" spans="1:60" s="47" customFormat="1" ht="29.1" customHeight="1">
      <c r="B16" s="326" t="s">
        <v>99</v>
      </c>
      <c r="C16" s="326"/>
      <c r="D16" s="326"/>
      <c r="E16" s="327">
        <v>44847</v>
      </c>
      <c r="F16" s="328"/>
      <c r="G16" s="329" t="s">
        <v>157</v>
      </c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1"/>
      <c r="U16" s="401">
        <v>1</v>
      </c>
      <c r="V16" s="402"/>
      <c r="W16" s="403" t="s">
        <v>80</v>
      </c>
      <c r="X16" s="404"/>
      <c r="Y16" s="405">
        <v>100000</v>
      </c>
      <c r="Z16" s="406"/>
      <c r="AA16" s="406"/>
      <c r="AB16" s="407"/>
      <c r="AC16" s="387">
        <f>IF(U16="","",U16*Y16)</f>
        <v>100000</v>
      </c>
      <c r="AD16" s="388"/>
      <c r="AE16" s="388"/>
      <c r="AF16" s="388"/>
      <c r="AG16" s="389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0" t="s">
        <v>100</v>
      </c>
      <c r="C17" s="320"/>
      <c r="D17" s="320"/>
      <c r="E17" s="321">
        <v>44848</v>
      </c>
      <c r="F17" s="322"/>
      <c r="G17" s="323" t="s">
        <v>157</v>
      </c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5"/>
      <c r="U17" s="394">
        <v>1</v>
      </c>
      <c r="V17" s="395"/>
      <c r="W17" s="396" t="s">
        <v>80</v>
      </c>
      <c r="X17" s="397"/>
      <c r="Y17" s="398">
        <v>100000</v>
      </c>
      <c r="Z17" s="399"/>
      <c r="AA17" s="399"/>
      <c r="AB17" s="400"/>
      <c r="AC17" s="412">
        <f>IF(U17="","",U17*Y17)</f>
        <v>100000</v>
      </c>
      <c r="AD17" s="413"/>
      <c r="AE17" s="413"/>
      <c r="AF17" s="413"/>
      <c r="AG17" s="414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6" t="s">
        <v>100</v>
      </c>
      <c r="C18" s="326"/>
      <c r="D18" s="326"/>
      <c r="E18" s="327">
        <v>44848</v>
      </c>
      <c r="F18" s="328"/>
      <c r="G18" s="329" t="s">
        <v>158</v>
      </c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1"/>
      <c r="U18" s="401">
        <v>3</v>
      </c>
      <c r="V18" s="402"/>
      <c r="W18" s="403" t="s">
        <v>159</v>
      </c>
      <c r="X18" s="404"/>
      <c r="Y18" s="405">
        <v>10000</v>
      </c>
      <c r="Z18" s="406"/>
      <c r="AA18" s="406"/>
      <c r="AB18" s="407"/>
      <c r="AC18" s="387">
        <f t="shared" ref="AC18:AC25" si="0">IF(U18="","",U18*Y18)</f>
        <v>30000</v>
      </c>
      <c r="AD18" s="388"/>
      <c r="AE18" s="388"/>
      <c r="AF18" s="388"/>
      <c r="AG18" s="389"/>
      <c r="AH18" s="142">
        <v>1</v>
      </c>
      <c r="AI18" s="150" t="str">
        <f>IF($B$16="","",$B$16)</f>
        <v>72271029</v>
      </c>
      <c r="AJ18" s="151">
        <f>IF($AC$16="","",$AC$16)</f>
        <v>100000</v>
      </c>
      <c r="AL18" s="148" t="str">
        <f>AI18</f>
        <v>72271029</v>
      </c>
      <c r="AM18" s="149">
        <f ca="1">SUMIF($AI$18:$AJ$27,AL18,$AJ$18:$AJ$27)</f>
        <v>100000</v>
      </c>
      <c r="AN18" s="137"/>
    </row>
    <row r="19" spans="2:45" s="47" customFormat="1" ht="29.1" customHeight="1">
      <c r="B19" s="320" t="s">
        <v>101</v>
      </c>
      <c r="C19" s="320"/>
      <c r="D19" s="320"/>
      <c r="E19" s="321">
        <v>44849</v>
      </c>
      <c r="F19" s="322"/>
      <c r="G19" s="323" t="s">
        <v>158</v>
      </c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5"/>
      <c r="U19" s="394">
        <v>1</v>
      </c>
      <c r="V19" s="395"/>
      <c r="W19" s="396" t="s">
        <v>159</v>
      </c>
      <c r="X19" s="397"/>
      <c r="Y19" s="398">
        <v>10000</v>
      </c>
      <c r="Z19" s="399"/>
      <c r="AA19" s="399"/>
      <c r="AB19" s="400"/>
      <c r="AC19" s="412">
        <f t="shared" si="0"/>
        <v>10000</v>
      </c>
      <c r="AD19" s="413"/>
      <c r="AE19" s="413"/>
      <c r="AF19" s="413"/>
      <c r="AG19" s="414"/>
      <c r="AH19" s="142">
        <v>2</v>
      </c>
      <c r="AI19" s="150" t="str">
        <f>IF($B$17="","",$B$17)</f>
        <v>72271030</v>
      </c>
      <c r="AJ19" s="151">
        <f>IF($AC$17="","",$AC$17)</f>
        <v>100000</v>
      </c>
      <c r="AL19" s="148" t="str">
        <f t="array" ref="AL19">_xlfn.IFNA(INDEX(AI$18:AI$27,MATCH(0,COUNTIF(AL$18:AL18,AI$18:AI$27),0)),"")</f>
        <v>72271030</v>
      </c>
      <c r="AM19" s="149">
        <f t="array" aca="1" ref="AM19" ca="1">SUMIF($AI$18:$AJ$27,AL19,$AJ$18:$AJ$27)</f>
        <v>130000</v>
      </c>
      <c r="AN19" s="137"/>
    </row>
    <row r="20" spans="2:45" s="47" customFormat="1" ht="29.1" customHeight="1">
      <c r="B20" s="326" t="s">
        <v>83</v>
      </c>
      <c r="C20" s="326"/>
      <c r="D20" s="326"/>
      <c r="E20" s="327">
        <v>44849</v>
      </c>
      <c r="F20" s="328"/>
      <c r="G20" s="329" t="s">
        <v>158</v>
      </c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1"/>
      <c r="U20" s="401">
        <v>5</v>
      </c>
      <c r="V20" s="402"/>
      <c r="W20" s="403" t="s">
        <v>159</v>
      </c>
      <c r="X20" s="404"/>
      <c r="Y20" s="405">
        <v>10000</v>
      </c>
      <c r="Z20" s="406"/>
      <c r="AA20" s="406"/>
      <c r="AB20" s="407"/>
      <c r="AC20" s="387">
        <f t="shared" si="0"/>
        <v>50000</v>
      </c>
      <c r="AD20" s="388"/>
      <c r="AE20" s="388"/>
      <c r="AF20" s="388"/>
      <c r="AG20" s="389"/>
      <c r="AH20" s="142">
        <v>3</v>
      </c>
      <c r="AI20" s="150" t="str">
        <f>IF($B$18="","",$B$18)</f>
        <v>72271030</v>
      </c>
      <c r="AJ20" s="151">
        <f>IF($AC$18="","",$AC$18)</f>
        <v>30000</v>
      </c>
      <c r="AL20" s="148" t="str">
        <f t="array" ref="AL20">_xlfn.IFNA(INDEX(AI$18:AI$27,MATCH(0,COUNTIF(AL$18:AL19,AI$18:AI$27),0)),"")</f>
        <v>72271031</v>
      </c>
      <c r="AM20" s="149">
        <f t="array" aca="1" ref="AM20" ca="1">SUMIF($AI$18:$AJ$27,AL20,$AJ$18:$AJ$27)</f>
        <v>10000</v>
      </c>
      <c r="AN20" s="137"/>
    </row>
    <row r="21" spans="2:45" s="47" customFormat="1" ht="29.1" customHeight="1">
      <c r="B21" s="320" t="s">
        <v>83</v>
      </c>
      <c r="C21" s="320"/>
      <c r="D21" s="320"/>
      <c r="E21" s="321">
        <v>44850</v>
      </c>
      <c r="F21" s="322"/>
      <c r="G21" s="323" t="s">
        <v>157</v>
      </c>
      <c r="H21" s="324"/>
      <c r="I21" s="324"/>
      <c r="J21" s="324"/>
      <c r="K21" s="324"/>
      <c r="L21" s="324"/>
      <c r="M21" s="324"/>
      <c r="N21" s="324"/>
      <c r="O21" s="324"/>
      <c r="P21" s="324"/>
      <c r="Q21" s="324"/>
      <c r="R21" s="324"/>
      <c r="S21" s="324"/>
      <c r="T21" s="325"/>
      <c r="U21" s="394">
        <v>1</v>
      </c>
      <c r="V21" s="395"/>
      <c r="W21" s="396" t="s">
        <v>80</v>
      </c>
      <c r="X21" s="397"/>
      <c r="Y21" s="398">
        <v>100000</v>
      </c>
      <c r="Z21" s="399"/>
      <c r="AA21" s="399"/>
      <c r="AB21" s="400"/>
      <c r="AC21" s="412">
        <f t="shared" si="0"/>
        <v>100000</v>
      </c>
      <c r="AD21" s="413"/>
      <c r="AE21" s="413"/>
      <c r="AF21" s="413"/>
      <c r="AG21" s="414"/>
      <c r="AH21" s="142">
        <v>4</v>
      </c>
      <c r="AI21" s="150" t="str">
        <f>IF($B$19="","",$B$19)</f>
        <v>72271031</v>
      </c>
      <c r="AJ21" s="151">
        <f>IF($AC$19="","",$AC$19)</f>
        <v>10000</v>
      </c>
      <c r="AL21" s="148" t="str">
        <f t="array" ref="AL21">_xlfn.IFNA(INDEX(AI$18:AI$27,MATCH(0,COUNTIF(AL$18:AL20,AI$18:AI$27),0)),"")</f>
        <v>72271032</v>
      </c>
      <c r="AM21" s="149">
        <f t="array" aca="1" ref="AM21" ca="1">SUMIF($AI$18:$AJ$27,AL21,$AJ$18:$AJ$27)</f>
        <v>150000</v>
      </c>
      <c r="AN21" s="137"/>
    </row>
    <row r="22" spans="2:45" s="47" customFormat="1" ht="29.1" customHeight="1">
      <c r="B22" s="326" t="s">
        <v>102</v>
      </c>
      <c r="C22" s="326"/>
      <c r="D22" s="326"/>
      <c r="E22" s="327">
        <v>44851</v>
      </c>
      <c r="F22" s="328"/>
      <c r="G22" s="329" t="s">
        <v>157</v>
      </c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1"/>
      <c r="U22" s="401">
        <v>1</v>
      </c>
      <c r="V22" s="402"/>
      <c r="W22" s="403" t="s">
        <v>80</v>
      </c>
      <c r="X22" s="404"/>
      <c r="Y22" s="405">
        <v>150000</v>
      </c>
      <c r="Z22" s="406"/>
      <c r="AA22" s="406"/>
      <c r="AB22" s="407"/>
      <c r="AC22" s="387">
        <f t="shared" si="0"/>
        <v>150000</v>
      </c>
      <c r="AD22" s="388"/>
      <c r="AE22" s="388"/>
      <c r="AF22" s="388"/>
      <c r="AG22" s="389"/>
      <c r="AH22" s="142">
        <v>5</v>
      </c>
      <c r="AI22" s="150" t="str">
        <f>IF($B$20="","",$B$20)</f>
        <v>72271032</v>
      </c>
      <c r="AJ22" s="151">
        <f>IF($AC$20="","",$AC$20)</f>
        <v>50000</v>
      </c>
      <c r="AL22" s="148" t="str">
        <f t="array" ref="AL22">_xlfn.IFNA(INDEX(AI$18:AI$27,MATCH(0,COUNTIF(AL$18:AL21,AI$18:AI$27),0)),"")</f>
        <v>72271034</v>
      </c>
      <c r="AM22" s="149">
        <f t="array" aca="1" ref="AM22" ca="1">SUMIF($AI$18:$AJ$27,AL22,$AJ$18:$AJ$27)</f>
        <v>150000</v>
      </c>
      <c r="AN22" s="137"/>
    </row>
    <row r="23" spans="2:45" s="47" customFormat="1" ht="29.1" customHeight="1">
      <c r="B23" s="320" t="s">
        <v>103</v>
      </c>
      <c r="C23" s="320"/>
      <c r="D23" s="320"/>
      <c r="E23" s="321">
        <v>44851</v>
      </c>
      <c r="F23" s="322"/>
      <c r="G23" s="323" t="s">
        <v>157</v>
      </c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5"/>
      <c r="U23" s="394">
        <v>1</v>
      </c>
      <c r="V23" s="395"/>
      <c r="W23" s="396" t="s">
        <v>80</v>
      </c>
      <c r="X23" s="397"/>
      <c r="Y23" s="398">
        <v>150000</v>
      </c>
      <c r="Z23" s="399"/>
      <c r="AA23" s="399"/>
      <c r="AB23" s="400"/>
      <c r="AC23" s="412">
        <f t="shared" si="0"/>
        <v>150000</v>
      </c>
      <c r="AD23" s="413"/>
      <c r="AE23" s="413"/>
      <c r="AF23" s="413"/>
      <c r="AG23" s="414"/>
      <c r="AH23" s="142">
        <v>6</v>
      </c>
      <c r="AI23" s="150" t="str">
        <f>IF($B$21="","",$B$21)</f>
        <v>72271032</v>
      </c>
      <c r="AJ23" s="151">
        <f>IF($AC$21="","",$AC$21)</f>
        <v>100000</v>
      </c>
      <c r="AL23" s="148" t="str">
        <f t="array" ref="AL23">_xlfn.IFNA(INDEX(AI$18:AI$27,MATCH(0,COUNTIF(AL$18:AL22,AI$18:AI$27),0)),"")</f>
        <v>72271035</v>
      </c>
      <c r="AM23" s="149">
        <f t="array" aca="1" ref="AM23" ca="1">SUMIF($AI$18:$AJ$27,AL23,$AJ$18:$AJ$27)</f>
        <v>150000</v>
      </c>
      <c r="AN23" s="154" t="s">
        <v>88</v>
      </c>
    </row>
    <row r="24" spans="2:45" s="47" customFormat="1" ht="29.1" customHeight="1">
      <c r="B24" s="326" t="s">
        <v>104</v>
      </c>
      <c r="C24" s="326"/>
      <c r="D24" s="326"/>
      <c r="E24" s="327">
        <v>44854</v>
      </c>
      <c r="F24" s="328"/>
      <c r="G24" s="329" t="s">
        <v>157</v>
      </c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1"/>
      <c r="U24" s="401">
        <v>1</v>
      </c>
      <c r="V24" s="402"/>
      <c r="W24" s="403" t="s">
        <v>80</v>
      </c>
      <c r="X24" s="404"/>
      <c r="Y24" s="405">
        <v>150000</v>
      </c>
      <c r="Z24" s="406"/>
      <c r="AA24" s="406"/>
      <c r="AB24" s="407"/>
      <c r="AC24" s="387">
        <f t="shared" si="0"/>
        <v>150000</v>
      </c>
      <c r="AD24" s="388"/>
      <c r="AE24" s="388"/>
      <c r="AF24" s="388"/>
      <c r="AG24" s="389"/>
      <c r="AH24" s="142">
        <v>7</v>
      </c>
      <c r="AI24" s="150" t="str">
        <f>IF($B$22="","",$B$22)</f>
        <v>72271034</v>
      </c>
      <c r="AJ24" s="151">
        <f>IF($AC$22="","",$AC$22)</f>
        <v>150000</v>
      </c>
      <c r="AL24" s="148" t="str">
        <f t="array" ref="AL24">_xlfn.IFNA(INDEX(AI$18:AI$27,MATCH(0,COUNTIF(AL$18:AL23,AI$18:AI$27),0)),"")</f>
        <v>72271037</v>
      </c>
      <c r="AM24" s="149">
        <f t="array" aca="1" ref="AM24" ca="1">SUMIF($AI$18:$AJ$27,AL24,$AJ$18:$AJ$27)</f>
        <v>150000</v>
      </c>
      <c r="AN24" s="137"/>
    </row>
    <row r="25" spans="2:45" s="47" customFormat="1" ht="28.5" customHeight="1">
      <c r="B25" s="320" t="s">
        <v>105</v>
      </c>
      <c r="C25" s="320"/>
      <c r="D25" s="320"/>
      <c r="E25" s="321">
        <v>44847</v>
      </c>
      <c r="F25" s="322"/>
      <c r="G25" s="323" t="s">
        <v>157</v>
      </c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5"/>
      <c r="U25" s="394">
        <v>1</v>
      </c>
      <c r="V25" s="395"/>
      <c r="W25" s="396" t="s">
        <v>80</v>
      </c>
      <c r="X25" s="397"/>
      <c r="Y25" s="398">
        <v>200000</v>
      </c>
      <c r="Z25" s="399"/>
      <c r="AA25" s="399"/>
      <c r="AB25" s="400"/>
      <c r="AC25" s="412">
        <f t="shared" si="0"/>
        <v>200000</v>
      </c>
      <c r="AD25" s="413"/>
      <c r="AE25" s="413"/>
      <c r="AF25" s="413"/>
      <c r="AG25" s="414"/>
      <c r="AH25" s="142">
        <v>8</v>
      </c>
      <c r="AI25" s="150" t="str">
        <f>IF($B$23="","",$B$23)</f>
        <v>72271035</v>
      </c>
      <c r="AJ25" s="151">
        <f>IF($AC$23="","",$AC$23)</f>
        <v>150000</v>
      </c>
      <c r="AL25" s="148" t="str">
        <f t="array" ref="AL25">_xlfn.IFNA(INDEX(AI$18:AI$27,MATCH(0,COUNTIF(AL$18:AL24,AI$18:AI$27),0)),"")</f>
        <v>72271038</v>
      </c>
      <c r="AM25" s="149">
        <f t="array" aca="1" ref="AM25" ca="1">SUMIF($AI$18:$AJ$27,AL25,$AJ$18:$AJ$27)</f>
        <v>200000</v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19"/>
      <c r="AE26" s="219"/>
      <c r="AF26" s="219"/>
      <c r="AG26" s="219"/>
      <c r="AH26" s="142">
        <v>9</v>
      </c>
      <c r="AI26" s="150" t="str">
        <f>IF($B$24="","",$B$24)</f>
        <v>72271037</v>
      </c>
      <c r="AJ26" s="151">
        <f>IF($AC$24="","",$AC$24)</f>
        <v>150000</v>
      </c>
      <c r="AL26" s="148" t="str">
        <f t="array" ref="AL26">_xlfn.IFNA(INDEX(AI$18:AI$27,MATCH(0,COUNTIF(AL$18:AL25,AI$18:AI$27),0)),"")</f>
        <v/>
      </c>
      <c r="AM26" s="149">
        <f t="array" aca="1" ref="AM26" ca="1">SUMIF($AI$18:$AJ$27,AL26,$AJ$18:$AJ$27)</f>
        <v>0</v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5">
        <f>SUM(AC16:AG25)</f>
        <v>1040000</v>
      </c>
      <c r="AB27" s="265"/>
      <c r="AC27" s="265"/>
      <c r="AD27" s="265"/>
      <c r="AE27" s="265"/>
      <c r="AF27" s="265"/>
      <c r="AG27" s="265"/>
      <c r="AH27" s="147">
        <v>10</v>
      </c>
      <c r="AI27" s="150" t="str">
        <f>IF($B$25="","",$B$25)</f>
        <v>72271038</v>
      </c>
      <c r="AJ27" s="151">
        <f>IF($AC$25="","",$AC$25)</f>
        <v>200000</v>
      </c>
      <c r="AK27" s="1"/>
      <c r="AL27" s="148" t="str">
        <f t="array" ref="AL27">_xlfn.IFNA(INDEX(AI$18:AI$27,MATCH(0,COUNTIF(AL$18:AL26,AI$18:AI$27),0)),"")</f>
        <v/>
      </c>
      <c r="AM27" s="149">
        <f t="array" aca="1" ref="AM27" ca="1">SUMIF($AI$18:$AJ$27,AL27,$AJ$18:$AJ$27)</f>
        <v>0</v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98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1040000</v>
      </c>
      <c r="AK28" s="1"/>
      <c r="AM28" s="153">
        <f t="array" aca="1" ref="AM28" ca="1">SUM(AM18:AM27)</f>
        <v>1040000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7" t="s">
        <v>78</v>
      </c>
      <c r="C29" s="357"/>
      <c r="D29" s="358"/>
      <c r="E29" s="332" t="s">
        <v>96</v>
      </c>
      <c r="F29" s="332"/>
      <c r="G29" s="332"/>
      <c r="H29" s="332"/>
      <c r="I29" s="332"/>
      <c r="J29" s="332"/>
      <c r="K29" s="332"/>
      <c r="L29" s="333"/>
      <c r="M29" s="334" t="s">
        <v>81</v>
      </c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6"/>
      <c r="AC29" s="292" t="s">
        <v>8</v>
      </c>
      <c r="AD29" s="292"/>
      <c r="AE29" s="292"/>
      <c r="AF29" s="292"/>
      <c r="AG29" s="296"/>
      <c r="AN29" s="137"/>
    </row>
    <row r="30" spans="2:45" s="47" customFormat="1" ht="27" customHeight="1">
      <c r="B30" s="410" t="str">
        <f>IF(AL18="","",AL18)</f>
        <v>72271029</v>
      </c>
      <c r="C30" s="411"/>
      <c r="D30" s="411"/>
      <c r="E30" s="338" t="s">
        <v>160</v>
      </c>
      <c r="F30" s="338"/>
      <c r="G30" s="338"/>
      <c r="H30" s="338"/>
      <c r="I30" s="338"/>
      <c r="J30" s="338"/>
      <c r="K30" s="338"/>
      <c r="L30" s="338"/>
      <c r="M30" s="337" t="s">
        <v>97</v>
      </c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408">
        <f ca="1">IF(AM18="","",AM18)</f>
        <v>100000</v>
      </c>
      <c r="AD30" s="408"/>
      <c r="AE30" s="408"/>
      <c r="AF30" s="408"/>
      <c r="AG30" s="409"/>
    </row>
    <row r="31" spans="2:45" s="47" customFormat="1" ht="27" customHeight="1">
      <c r="B31" s="343" t="str">
        <f t="shared" ref="B31:B39" si="1">IF(AL19="","",AL19)</f>
        <v>72271030</v>
      </c>
      <c r="C31" s="344"/>
      <c r="D31" s="344"/>
      <c r="E31" s="339" t="s">
        <v>160</v>
      </c>
      <c r="F31" s="339"/>
      <c r="G31" s="339"/>
      <c r="H31" s="339"/>
      <c r="I31" s="339"/>
      <c r="J31" s="339"/>
      <c r="K31" s="339"/>
      <c r="L31" s="339"/>
      <c r="M31" s="340" t="s">
        <v>97</v>
      </c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  <c r="AA31" s="340"/>
      <c r="AB31" s="340"/>
      <c r="AC31" s="385">
        <f t="shared" ref="AC31:AC39" ca="1" si="2">IF(AM19="","",AM19)</f>
        <v>130000</v>
      </c>
      <c r="AD31" s="385"/>
      <c r="AE31" s="385"/>
      <c r="AF31" s="385"/>
      <c r="AG31" s="386"/>
      <c r="AN31" s="137"/>
    </row>
    <row r="32" spans="2:45" s="47" customFormat="1" ht="27" customHeight="1">
      <c r="B32" s="343" t="str">
        <f t="shared" si="1"/>
        <v>72271031</v>
      </c>
      <c r="C32" s="344"/>
      <c r="D32" s="344"/>
      <c r="E32" s="339" t="s">
        <v>160</v>
      </c>
      <c r="F32" s="339"/>
      <c r="G32" s="339"/>
      <c r="H32" s="339"/>
      <c r="I32" s="339"/>
      <c r="J32" s="339"/>
      <c r="K32" s="339"/>
      <c r="L32" s="339"/>
      <c r="M32" s="340" t="s">
        <v>97</v>
      </c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85">
        <f t="shared" ca="1" si="2"/>
        <v>10000</v>
      </c>
      <c r="AD32" s="385"/>
      <c r="AE32" s="385"/>
      <c r="AF32" s="385"/>
      <c r="AG32" s="386"/>
      <c r="AN32" s="137"/>
    </row>
    <row r="33" spans="1:60" s="47" customFormat="1" ht="27" customHeight="1">
      <c r="B33" s="343" t="str">
        <f t="shared" si="1"/>
        <v>72271032</v>
      </c>
      <c r="C33" s="344"/>
      <c r="D33" s="344"/>
      <c r="E33" s="339" t="s">
        <v>160</v>
      </c>
      <c r="F33" s="339"/>
      <c r="G33" s="339"/>
      <c r="H33" s="339"/>
      <c r="I33" s="339"/>
      <c r="J33" s="339"/>
      <c r="K33" s="339"/>
      <c r="L33" s="339"/>
      <c r="M33" s="340" t="s">
        <v>97</v>
      </c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85">
        <f t="shared" ca="1" si="2"/>
        <v>150000</v>
      </c>
      <c r="AD33" s="385"/>
      <c r="AE33" s="385"/>
      <c r="AF33" s="385"/>
      <c r="AG33" s="386"/>
      <c r="AN33" s="137"/>
    </row>
    <row r="34" spans="1:60" s="47" customFormat="1" ht="27" customHeight="1">
      <c r="B34" s="343" t="str">
        <f t="shared" si="1"/>
        <v>72271034</v>
      </c>
      <c r="C34" s="344"/>
      <c r="D34" s="344"/>
      <c r="E34" s="339" t="s">
        <v>160</v>
      </c>
      <c r="F34" s="339"/>
      <c r="G34" s="339"/>
      <c r="H34" s="339"/>
      <c r="I34" s="339"/>
      <c r="J34" s="339"/>
      <c r="K34" s="339"/>
      <c r="L34" s="339"/>
      <c r="M34" s="340" t="s">
        <v>97</v>
      </c>
      <c r="N34" s="340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0"/>
      <c r="Z34" s="340"/>
      <c r="AA34" s="340"/>
      <c r="AB34" s="340"/>
      <c r="AC34" s="385">
        <f t="shared" ca="1" si="2"/>
        <v>150000</v>
      </c>
      <c r="AD34" s="385"/>
      <c r="AE34" s="385"/>
      <c r="AF34" s="385"/>
      <c r="AG34" s="386"/>
      <c r="AN34" s="137"/>
    </row>
    <row r="35" spans="1:60" s="47" customFormat="1" ht="27" customHeight="1">
      <c r="B35" s="343" t="str">
        <f t="shared" si="1"/>
        <v>72271035</v>
      </c>
      <c r="C35" s="344"/>
      <c r="D35" s="344"/>
      <c r="E35" s="339" t="s">
        <v>160</v>
      </c>
      <c r="F35" s="339"/>
      <c r="G35" s="339"/>
      <c r="H35" s="339"/>
      <c r="I35" s="339"/>
      <c r="J35" s="339"/>
      <c r="K35" s="339"/>
      <c r="L35" s="339"/>
      <c r="M35" s="340" t="s">
        <v>97</v>
      </c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85">
        <f t="shared" ca="1" si="2"/>
        <v>150000</v>
      </c>
      <c r="AD35" s="385"/>
      <c r="AE35" s="385"/>
      <c r="AF35" s="385"/>
      <c r="AG35" s="386"/>
      <c r="AI35" s="143"/>
      <c r="AL35" s="137"/>
      <c r="AM35" s="137"/>
      <c r="AN35" s="137"/>
    </row>
    <row r="36" spans="1:60" s="47" customFormat="1" ht="27" customHeight="1">
      <c r="B36" s="343" t="str">
        <f t="shared" si="1"/>
        <v>72271037</v>
      </c>
      <c r="C36" s="344"/>
      <c r="D36" s="344"/>
      <c r="E36" s="339" t="s">
        <v>160</v>
      </c>
      <c r="F36" s="339"/>
      <c r="G36" s="339"/>
      <c r="H36" s="339"/>
      <c r="I36" s="339"/>
      <c r="J36" s="339"/>
      <c r="K36" s="339"/>
      <c r="L36" s="339"/>
      <c r="M36" s="340" t="s">
        <v>97</v>
      </c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85">
        <f t="shared" ca="1" si="2"/>
        <v>150000</v>
      </c>
      <c r="AD36" s="385"/>
      <c r="AE36" s="385"/>
      <c r="AF36" s="385"/>
      <c r="AG36" s="386"/>
      <c r="AI36" s="143"/>
      <c r="AL36" s="137"/>
      <c r="AM36" s="137"/>
      <c r="AN36" s="137"/>
    </row>
    <row r="37" spans="1:60" s="47" customFormat="1" ht="27" customHeight="1">
      <c r="B37" s="343" t="str">
        <f t="shared" si="1"/>
        <v>72271038</v>
      </c>
      <c r="C37" s="344"/>
      <c r="D37" s="344"/>
      <c r="E37" s="339" t="s">
        <v>160</v>
      </c>
      <c r="F37" s="339"/>
      <c r="G37" s="339"/>
      <c r="H37" s="339"/>
      <c r="I37" s="339"/>
      <c r="J37" s="339"/>
      <c r="K37" s="339"/>
      <c r="L37" s="339"/>
      <c r="M37" s="340" t="s">
        <v>97</v>
      </c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85">
        <f t="shared" ca="1" si="2"/>
        <v>200000</v>
      </c>
      <c r="AD37" s="385"/>
      <c r="AE37" s="385"/>
      <c r="AF37" s="385"/>
      <c r="AG37" s="386"/>
      <c r="AH37" s="142"/>
      <c r="AI37" s="143"/>
      <c r="AL37" s="137"/>
      <c r="AM37" s="137"/>
      <c r="AN37" s="137"/>
    </row>
    <row r="38" spans="1:60" ht="27" customHeight="1">
      <c r="B38" s="343" t="str">
        <f t="shared" si="1"/>
        <v/>
      </c>
      <c r="C38" s="344"/>
      <c r="D38" s="344"/>
      <c r="E38" s="339"/>
      <c r="F38" s="339"/>
      <c r="G38" s="339"/>
      <c r="H38" s="339"/>
      <c r="I38" s="339"/>
      <c r="J38" s="339"/>
      <c r="K38" s="339"/>
      <c r="L38" s="339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85">
        <f t="shared" ca="1" si="2"/>
        <v>0</v>
      </c>
      <c r="AD38" s="385"/>
      <c r="AE38" s="385"/>
      <c r="AF38" s="385"/>
      <c r="AG38" s="386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0" t="str">
        <f t="shared" si="1"/>
        <v/>
      </c>
      <c r="C39" s="391"/>
      <c r="D39" s="391"/>
      <c r="E39" s="392"/>
      <c r="F39" s="392"/>
      <c r="G39" s="392"/>
      <c r="H39" s="392"/>
      <c r="I39" s="392"/>
      <c r="J39" s="392"/>
      <c r="K39" s="392"/>
      <c r="L39" s="392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93"/>
      <c r="X39" s="393"/>
      <c r="Y39" s="393"/>
      <c r="Z39" s="393"/>
      <c r="AA39" s="393"/>
      <c r="AB39" s="393"/>
      <c r="AC39" s="341">
        <f t="shared" ca="1" si="2"/>
        <v>0</v>
      </c>
      <c r="AD39" s="341"/>
      <c r="AE39" s="341"/>
      <c r="AF39" s="341"/>
      <c r="AG39" s="342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19"/>
      <c r="AE40" s="219"/>
      <c r="AF40" s="219"/>
      <c r="AG40" s="219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5">
        <f ca="1">SUM(AC30:AG39)</f>
        <v>1040000</v>
      </c>
      <c r="AB41" s="265"/>
      <c r="AC41" s="265"/>
      <c r="AD41" s="265"/>
      <c r="AE41" s="265"/>
      <c r="AF41" s="265"/>
      <c r="AG41" s="265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6" t="s">
        <v>33</v>
      </c>
      <c r="T43" s="267"/>
      <c r="U43" s="268"/>
      <c r="V43" s="266" t="s">
        <v>34</v>
      </c>
      <c r="W43" s="267"/>
      <c r="X43" s="268"/>
      <c r="Y43" s="266" t="s">
        <v>35</v>
      </c>
      <c r="Z43" s="267"/>
      <c r="AA43" s="268"/>
      <c r="AB43" s="266" t="s">
        <v>36</v>
      </c>
      <c r="AC43" s="267"/>
      <c r="AD43" s="268"/>
      <c r="AE43" s="266" t="s">
        <v>37</v>
      </c>
      <c r="AF43" s="267"/>
      <c r="AG43" s="268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69" t="s">
        <v>71</v>
      </c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</v>
      </c>
      <c r="AH46" s="20"/>
      <c r="AL46" s="137"/>
      <c r="AM46" s="137"/>
      <c r="AO46" s="47"/>
    </row>
    <row r="47" spans="1:60" ht="18" customHeight="1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Y47" s="28"/>
      <c r="AC47" s="28"/>
      <c r="AL47" s="137"/>
      <c r="AM47" s="137"/>
      <c r="AO47" s="47"/>
      <c r="AR47" s="5"/>
      <c r="AS47" s="5"/>
      <c r="AT47" s="5"/>
      <c r="AU47" s="5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6"/>
      <c r="AE48" s="256"/>
      <c r="AF48" s="256"/>
      <c r="AG48" s="256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4" t="str">
        <f t="shared" ref="X50:X55" si="3">X5</f>
        <v>株式会社サンプル商事</v>
      </c>
      <c r="Y50" s="224"/>
      <c r="Z50" s="224"/>
      <c r="AA50" s="224"/>
      <c r="AB50" s="224"/>
      <c r="AC50" s="224"/>
      <c r="AD50" s="224"/>
      <c r="AE50" s="224"/>
      <c r="AF50" s="224"/>
      <c r="AG50" s="224"/>
      <c r="AL50" s="137"/>
      <c r="AM50" s="137"/>
      <c r="AO50" s="47"/>
    </row>
    <row r="51" spans="1:60" ht="18" customHeight="1">
      <c r="B51" s="376" t="str">
        <f>B6</f>
        <v>鹿浜営業所</v>
      </c>
      <c r="C51" s="380"/>
      <c r="D51" s="380"/>
      <c r="E51" s="380"/>
      <c r="F51" s="380"/>
      <c r="G51" s="380"/>
      <c r="H51" s="380"/>
      <c r="I51" s="382" t="str">
        <f>I6</f>
        <v>重久</v>
      </c>
      <c r="J51" s="383"/>
      <c r="K51" s="383"/>
      <c r="L51" s="383"/>
      <c r="M51" s="383"/>
      <c r="N51" s="222" t="s">
        <v>65</v>
      </c>
      <c r="O51" s="222"/>
      <c r="X51" s="230">
        <f t="shared" si="3"/>
        <v>0</v>
      </c>
      <c r="Y51" s="230"/>
      <c r="Z51" s="230"/>
      <c r="AA51" s="230"/>
      <c r="AB51" s="230"/>
      <c r="AC51" s="230"/>
      <c r="AD51" s="230"/>
      <c r="AE51" s="230"/>
      <c r="AF51" s="230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1"/>
      <c r="C52" s="381"/>
      <c r="D52" s="381"/>
      <c r="E52" s="381"/>
      <c r="F52" s="381"/>
      <c r="G52" s="381"/>
      <c r="H52" s="381"/>
      <c r="I52" s="384"/>
      <c r="J52" s="384"/>
      <c r="K52" s="384"/>
      <c r="L52" s="384"/>
      <c r="M52" s="384"/>
      <c r="N52" s="223"/>
      <c r="O52" s="223"/>
      <c r="X52" s="225">
        <f t="shared" si="3"/>
        <v>7100803</v>
      </c>
      <c r="Y52" s="225"/>
      <c r="Z52" s="225"/>
      <c r="AA52" s="225"/>
      <c r="AB52" s="225"/>
      <c r="AC52" s="225"/>
      <c r="AD52" s="225"/>
      <c r="AE52" s="225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5" t="str">
        <f t="shared" si="3"/>
        <v>東京都中央区丸の内1丁目2番地3号</v>
      </c>
      <c r="Y53" s="215"/>
      <c r="Z53" s="215"/>
      <c r="AA53" s="215"/>
      <c r="AB53" s="215"/>
      <c r="AC53" s="215"/>
      <c r="AD53" s="215"/>
      <c r="AE53" s="215"/>
      <c r="AF53" s="215"/>
      <c r="AG53" s="215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5" t="str">
        <f t="shared" si="3"/>
        <v>○○○ビル18F</v>
      </c>
      <c r="Y54" s="215"/>
      <c r="Z54" s="215"/>
      <c r="AA54" s="215"/>
      <c r="AB54" s="215"/>
      <c r="AC54" s="215"/>
      <c r="AD54" s="215"/>
      <c r="AE54" s="215"/>
      <c r="AF54" s="215"/>
      <c r="AG54" s="215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3"/>
        <v>TEL</v>
      </c>
      <c r="Y55" s="374" t="str">
        <f>Y10</f>
        <v>03-1234-5678</v>
      </c>
      <c r="Z55" s="374"/>
      <c r="AA55" s="374"/>
      <c r="AB55" s="374"/>
      <c r="AC55" s="89" t="str">
        <f>AC10</f>
        <v>FAX　</v>
      </c>
      <c r="AD55" s="374" t="str">
        <f>AD10</f>
        <v>03-1234-5678</v>
      </c>
      <c r="AE55" s="374"/>
      <c r="AF55" s="374"/>
      <c r="AG55" s="374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59">
        <f>AA11</f>
        <v>1</v>
      </c>
      <c r="AB56" s="259"/>
      <c r="AC56" s="259"/>
      <c r="AD56" s="259"/>
      <c r="AE56" s="259"/>
      <c r="AF56" s="259"/>
      <c r="AG56" s="259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5" t="str">
        <f>AA12</f>
        <v>T1234567890123</v>
      </c>
      <c r="AB57" s="375"/>
      <c r="AC57" s="375"/>
      <c r="AD57" s="375"/>
      <c r="AE57" s="375"/>
      <c r="AF57" s="375"/>
      <c r="AG57" s="375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24"/>
      <c r="O58" s="23"/>
      <c r="Y58" s="28"/>
      <c r="AC58" s="28"/>
      <c r="AO58" s="47"/>
      <c r="AR58" s="5"/>
      <c r="AS58" s="5"/>
      <c r="AT58" s="5"/>
      <c r="AU58" s="5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3" t="s">
        <v>78</v>
      </c>
      <c r="C60" s="292"/>
      <c r="D60" s="291"/>
      <c r="E60" s="290" t="s">
        <v>13</v>
      </c>
      <c r="F60" s="291"/>
      <c r="G60" s="290" t="s">
        <v>82</v>
      </c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1"/>
      <c r="U60" s="290" t="s">
        <v>0</v>
      </c>
      <c r="V60" s="291"/>
      <c r="W60" s="290" t="s">
        <v>1</v>
      </c>
      <c r="X60" s="291"/>
      <c r="Y60" s="293" t="s">
        <v>67</v>
      </c>
      <c r="Z60" s="294"/>
      <c r="AA60" s="294"/>
      <c r="AB60" s="295"/>
      <c r="AC60" s="290" t="s">
        <v>8</v>
      </c>
      <c r="AD60" s="292"/>
      <c r="AE60" s="292"/>
      <c r="AF60" s="292"/>
      <c r="AG60" s="296"/>
      <c r="AR60" s="5"/>
      <c r="AS60" s="5"/>
    </row>
    <row r="61" spans="1:60" s="47" customFormat="1" ht="29.1" customHeight="1">
      <c r="B61" s="350" t="str">
        <f>IF(B16="","",B16)</f>
        <v>72271029</v>
      </c>
      <c r="C61" s="350"/>
      <c r="D61" s="351"/>
      <c r="E61" s="352">
        <f>IF(E16="","",E16)</f>
        <v>44847</v>
      </c>
      <c r="F61" s="353"/>
      <c r="G61" s="354" t="str">
        <f>IF(G16="","",G16)</f>
        <v>配管工事</v>
      </c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6"/>
      <c r="U61" s="297">
        <f>IF(U16="","",U16)</f>
        <v>1</v>
      </c>
      <c r="V61" s="298"/>
      <c r="W61" s="299" t="str">
        <f>IF(W16="","",W16)</f>
        <v>式</v>
      </c>
      <c r="X61" s="300"/>
      <c r="Y61" s="301">
        <f>IF(Y16="","",Y16)</f>
        <v>100000</v>
      </c>
      <c r="Z61" s="302"/>
      <c r="AA61" s="302"/>
      <c r="AB61" s="303"/>
      <c r="AC61" s="304">
        <f>IF(AC16="","",AC16)</f>
        <v>100000</v>
      </c>
      <c r="AD61" s="305"/>
      <c r="AE61" s="305"/>
      <c r="AF61" s="305"/>
      <c r="AG61" s="306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5" t="str">
        <f t="shared" ref="B62:B70" si="4">IF(B17="","",B17)</f>
        <v>72271030</v>
      </c>
      <c r="C62" s="345"/>
      <c r="D62" s="346"/>
      <c r="E62" s="307">
        <f t="shared" ref="E62:E70" si="5">IF(E17="","",E17)</f>
        <v>44848</v>
      </c>
      <c r="F62" s="308"/>
      <c r="G62" s="309" t="str">
        <f t="shared" ref="G62:G70" si="6">IF(G17="","",G17)</f>
        <v>配管工事</v>
      </c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1"/>
      <c r="U62" s="312">
        <f t="shared" ref="U62:U70" si="7">IF(U17="","",U17)</f>
        <v>1</v>
      </c>
      <c r="V62" s="313"/>
      <c r="W62" s="314" t="str">
        <f t="shared" ref="W62:W70" si="8">IF(W17="","",W17)</f>
        <v>式</v>
      </c>
      <c r="X62" s="315"/>
      <c r="Y62" s="316">
        <f t="shared" ref="Y62:Y70" si="9">IF(Y17="","",Y17)</f>
        <v>100000</v>
      </c>
      <c r="Z62" s="317"/>
      <c r="AA62" s="317"/>
      <c r="AB62" s="318"/>
      <c r="AC62" s="347">
        <f t="shared" ref="AC62:AC70" si="10">IF(AC17="","",AC17)</f>
        <v>100000</v>
      </c>
      <c r="AD62" s="348"/>
      <c r="AE62" s="348"/>
      <c r="AF62" s="348"/>
      <c r="AG62" s="349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0" t="str">
        <f t="shared" si="4"/>
        <v>72271030</v>
      </c>
      <c r="C63" s="350"/>
      <c r="D63" s="351"/>
      <c r="E63" s="352">
        <f t="shared" si="5"/>
        <v>44848</v>
      </c>
      <c r="F63" s="353"/>
      <c r="G63" s="354" t="str">
        <f t="shared" si="6"/>
        <v>ﾌｨﾙﾀｰ　型式：ZZZ-AAA</v>
      </c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6"/>
      <c r="U63" s="297">
        <f t="shared" si="7"/>
        <v>3</v>
      </c>
      <c r="V63" s="298"/>
      <c r="W63" s="299" t="str">
        <f t="shared" si="8"/>
        <v>個</v>
      </c>
      <c r="X63" s="300"/>
      <c r="Y63" s="301">
        <f t="shared" si="9"/>
        <v>10000</v>
      </c>
      <c r="Z63" s="302"/>
      <c r="AA63" s="302"/>
      <c r="AB63" s="303"/>
      <c r="AC63" s="304">
        <f t="shared" si="10"/>
        <v>30000</v>
      </c>
      <c r="AD63" s="305"/>
      <c r="AE63" s="305"/>
      <c r="AF63" s="305"/>
      <c r="AG63" s="306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5" t="str">
        <f t="shared" si="4"/>
        <v>72271031</v>
      </c>
      <c r="C64" s="345"/>
      <c r="D64" s="346"/>
      <c r="E64" s="307">
        <f t="shared" si="5"/>
        <v>44849</v>
      </c>
      <c r="F64" s="308"/>
      <c r="G64" s="309" t="str">
        <f t="shared" si="6"/>
        <v>ﾌｨﾙﾀｰ　型式：ZZZ-AAA</v>
      </c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1"/>
      <c r="U64" s="312">
        <f t="shared" si="7"/>
        <v>1</v>
      </c>
      <c r="V64" s="313"/>
      <c r="W64" s="314" t="str">
        <f t="shared" si="8"/>
        <v>個</v>
      </c>
      <c r="X64" s="315"/>
      <c r="Y64" s="316">
        <f t="shared" si="9"/>
        <v>10000</v>
      </c>
      <c r="Z64" s="317"/>
      <c r="AA64" s="317"/>
      <c r="AB64" s="318"/>
      <c r="AC64" s="347">
        <f t="shared" si="10"/>
        <v>10000</v>
      </c>
      <c r="AD64" s="348"/>
      <c r="AE64" s="348"/>
      <c r="AF64" s="348"/>
      <c r="AG64" s="349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0" t="str">
        <f t="shared" si="4"/>
        <v>72271032</v>
      </c>
      <c r="C65" s="350"/>
      <c r="D65" s="351"/>
      <c r="E65" s="352">
        <f t="shared" si="5"/>
        <v>44849</v>
      </c>
      <c r="F65" s="353"/>
      <c r="G65" s="354" t="str">
        <f t="shared" si="6"/>
        <v>ﾌｨﾙﾀｰ　型式：ZZZ-AAA</v>
      </c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6"/>
      <c r="U65" s="297">
        <f t="shared" si="7"/>
        <v>5</v>
      </c>
      <c r="V65" s="298"/>
      <c r="W65" s="299" t="str">
        <f t="shared" si="8"/>
        <v>個</v>
      </c>
      <c r="X65" s="300"/>
      <c r="Y65" s="301">
        <f t="shared" si="9"/>
        <v>10000</v>
      </c>
      <c r="Z65" s="302"/>
      <c r="AA65" s="302"/>
      <c r="AB65" s="303"/>
      <c r="AC65" s="304">
        <f t="shared" si="10"/>
        <v>50000</v>
      </c>
      <c r="AD65" s="305"/>
      <c r="AE65" s="305"/>
      <c r="AF65" s="305"/>
      <c r="AG65" s="306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5" t="str">
        <f t="shared" si="4"/>
        <v>72271032</v>
      </c>
      <c r="C66" s="345"/>
      <c r="D66" s="346"/>
      <c r="E66" s="307">
        <f t="shared" si="5"/>
        <v>44850</v>
      </c>
      <c r="F66" s="308"/>
      <c r="G66" s="309" t="str">
        <f t="shared" si="6"/>
        <v>配管工事</v>
      </c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1"/>
      <c r="U66" s="312">
        <f t="shared" si="7"/>
        <v>1</v>
      </c>
      <c r="V66" s="313"/>
      <c r="W66" s="314" t="str">
        <f t="shared" si="8"/>
        <v>式</v>
      </c>
      <c r="X66" s="315"/>
      <c r="Y66" s="316">
        <f t="shared" si="9"/>
        <v>100000</v>
      </c>
      <c r="Z66" s="317"/>
      <c r="AA66" s="317"/>
      <c r="AB66" s="318"/>
      <c r="AC66" s="347">
        <f t="shared" si="10"/>
        <v>100000</v>
      </c>
      <c r="AD66" s="348"/>
      <c r="AE66" s="348"/>
      <c r="AF66" s="348"/>
      <c r="AG66" s="349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0" t="str">
        <f t="shared" si="4"/>
        <v>72271034</v>
      </c>
      <c r="C67" s="350"/>
      <c r="D67" s="351"/>
      <c r="E67" s="352">
        <f t="shared" si="5"/>
        <v>44851</v>
      </c>
      <c r="F67" s="353"/>
      <c r="G67" s="354" t="str">
        <f t="shared" si="6"/>
        <v>配管工事</v>
      </c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6"/>
      <c r="U67" s="297">
        <f t="shared" si="7"/>
        <v>1</v>
      </c>
      <c r="V67" s="298"/>
      <c r="W67" s="299" t="str">
        <f t="shared" si="8"/>
        <v>式</v>
      </c>
      <c r="X67" s="300"/>
      <c r="Y67" s="301">
        <f t="shared" si="9"/>
        <v>150000</v>
      </c>
      <c r="Z67" s="302"/>
      <c r="AA67" s="302"/>
      <c r="AB67" s="303"/>
      <c r="AC67" s="304">
        <f t="shared" si="10"/>
        <v>150000</v>
      </c>
      <c r="AD67" s="305"/>
      <c r="AE67" s="305"/>
      <c r="AF67" s="305"/>
      <c r="AG67" s="306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5" t="str">
        <f t="shared" si="4"/>
        <v>72271035</v>
      </c>
      <c r="C68" s="345"/>
      <c r="D68" s="346"/>
      <c r="E68" s="307">
        <f t="shared" si="5"/>
        <v>44851</v>
      </c>
      <c r="F68" s="308"/>
      <c r="G68" s="309" t="str">
        <f t="shared" si="6"/>
        <v>配管工事</v>
      </c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1"/>
      <c r="U68" s="312">
        <f t="shared" si="7"/>
        <v>1</v>
      </c>
      <c r="V68" s="313"/>
      <c r="W68" s="314" t="str">
        <f t="shared" si="8"/>
        <v>式</v>
      </c>
      <c r="X68" s="315"/>
      <c r="Y68" s="316">
        <f t="shared" si="9"/>
        <v>150000</v>
      </c>
      <c r="Z68" s="317"/>
      <c r="AA68" s="317"/>
      <c r="AB68" s="318"/>
      <c r="AC68" s="347">
        <f t="shared" si="10"/>
        <v>150000</v>
      </c>
      <c r="AD68" s="348"/>
      <c r="AE68" s="348"/>
      <c r="AF68" s="348"/>
      <c r="AG68" s="349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0" t="str">
        <f t="shared" si="4"/>
        <v>72271037</v>
      </c>
      <c r="C69" s="350"/>
      <c r="D69" s="351"/>
      <c r="E69" s="352">
        <f t="shared" si="5"/>
        <v>44854</v>
      </c>
      <c r="F69" s="353"/>
      <c r="G69" s="354" t="str">
        <f t="shared" si="6"/>
        <v>配管工事</v>
      </c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6"/>
      <c r="U69" s="297">
        <f t="shared" si="7"/>
        <v>1</v>
      </c>
      <c r="V69" s="298"/>
      <c r="W69" s="299" t="str">
        <f t="shared" si="8"/>
        <v>式</v>
      </c>
      <c r="X69" s="300"/>
      <c r="Y69" s="301">
        <f t="shared" si="9"/>
        <v>150000</v>
      </c>
      <c r="Z69" s="302"/>
      <c r="AA69" s="302"/>
      <c r="AB69" s="303"/>
      <c r="AC69" s="304">
        <f t="shared" si="10"/>
        <v>150000</v>
      </c>
      <c r="AD69" s="305"/>
      <c r="AE69" s="305"/>
      <c r="AF69" s="305"/>
      <c r="AG69" s="306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5" t="str">
        <f t="shared" si="4"/>
        <v>72271038</v>
      </c>
      <c r="C70" s="345"/>
      <c r="D70" s="346"/>
      <c r="E70" s="307">
        <f t="shared" si="5"/>
        <v>44847</v>
      </c>
      <c r="F70" s="308"/>
      <c r="G70" s="309" t="str">
        <f t="shared" si="6"/>
        <v>配管工事</v>
      </c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1"/>
      <c r="U70" s="312">
        <f t="shared" si="7"/>
        <v>1</v>
      </c>
      <c r="V70" s="313"/>
      <c r="W70" s="314" t="str">
        <f t="shared" si="8"/>
        <v>式</v>
      </c>
      <c r="X70" s="315"/>
      <c r="Y70" s="316">
        <f t="shared" si="9"/>
        <v>200000</v>
      </c>
      <c r="Z70" s="317"/>
      <c r="AA70" s="317"/>
      <c r="AB70" s="318"/>
      <c r="AC70" s="347">
        <f t="shared" si="10"/>
        <v>200000</v>
      </c>
      <c r="AD70" s="348"/>
      <c r="AE70" s="348"/>
      <c r="AF70" s="348"/>
      <c r="AG70" s="349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6"/>
      <c r="AE71" s="256"/>
      <c r="AF71" s="256"/>
      <c r="AG71" s="256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5">
        <f>IF(AA27="","",AA27)</f>
        <v>1040000</v>
      </c>
      <c r="AB72" s="265"/>
      <c r="AC72" s="265"/>
      <c r="AD72" s="265"/>
      <c r="AE72" s="265"/>
      <c r="AF72" s="265"/>
      <c r="AG72" s="265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98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7" t="s">
        <v>78</v>
      </c>
      <c r="C74" s="357"/>
      <c r="D74" s="358"/>
      <c r="E74" s="362" t="s">
        <v>96</v>
      </c>
      <c r="F74" s="332"/>
      <c r="G74" s="332"/>
      <c r="H74" s="332"/>
      <c r="I74" s="332"/>
      <c r="J74" s="332"/>
      <c r="K74" s="332"/>
      <c r="L74" s="333"/>
      <c r="M74" s="334" t="s">
        <v>81</v>
      </c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6"/>
      <c r="AC74" s="334" t="s">
        <v>8</v>
      </c>
      <c r="AD74" s="335"/>
      <c r="AE74" s="335"/>
      <c r="AF74" s="335"/>
      <c r="AG74" s="336"/>
      <c r="AN74" s="137"/>
    </row>
    <row r="75" spans="2:45" s="47" customFormat="1" ht="27" customHeight="1">
      <c r="B75" s="363" t="str">
        <f>IF(B30="","",B30)</f>
        <v>72271029</v>
      </c>
      <c r="C75" s="364"/>
      <c r="D75" s="365"/>
      <c r="E75" s="366" t="str">
        <f>IF(E30="","",E30)</f>
        <v>山崎製パン㈱○○○○工場</v>
      </c>
      <c r="F75" s="367"/>
      <c r="G75" s="367"/>
      <c r="H75" s="367"/>
      <c r="I75" s="367"/>
      <c r="J75" s="367"/>
      <c r="K75" s="367"/>
      <c r="L75" s="368"/>
      <c r="M75" s="369" t="str">
        <f>IF(M30="","",M30)</f>
        <v>○○ライン　〇〇工事</v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1"/>
      <c r="AC75" s="359">
        <f ca="1">IF(AC30="","",AC30)</f>
        <v>100000</v>
      </c>
      <c r="AD75" s="360"/>
      <c r="AE75" s="360"/>
      <c r="AF75" s="360"/>
      <c r="AG75" s="361"/>
    </row>
    <row r="76" spans="2:45" s="47" customFormat="1" ht="27" customHeight="1">
      <c r="B76" s="289" t="str">
        <f t="shared" ref="B76:B84" si="11">IF(B31="","",B31)</f>
        <v>72271030</v>
      </c>
      <c r="C76" s="277"/>
      <c r="D76" s="278"/>
      <c r="E76" s="276" t="str">
        <f t="shared" ref="E76:E84" si="12">IF(E31="","",E31)</f>
        <v>山崎製パン㈱○○○○工場</v>
      </c>
      <c r="F76" s="277"/>
      <c r="G76" s="277"/>
      <c r="H76" s="277"/>
      <c r="I76" s="277"/>
      <c r="J76" s="277"/>
      <c r="K76" s="277"/>
      <c r="L76" s="278"/>
      <c r="M76" s="270" t="str">
        <f t="shared" ref="M76:M84" si="13">IF(M31="","",M31)</f>
        <v>○○ライン　〇〇工事</v>
      </c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2"/>
      <c r="AC76" s="273">
        <f t="shared" ref="AC76:AC84" ca="1" si="14">IF(AC31="","",AC31)</f>
        <v>130000</v>
      </c>
      <c r="AD76" s="274"/>
      <c r="AE76" s="274"/>
      <c r="AF76" s="274"/>
      <c r="AG76" s="275"/>
      <c r="AN76" s="137"/>
    </row>
    <row r="77" spans="2:45" s="47" customFormat="1" ht="27" customHeight="1">
      <c r="B77" s="289" t="str">
        <f t="shared" si="11"/>
        <v>72271031</v>
      </c>
      <c r="C77" s="277"/>
      <c r="D77" s="278"/>
      <c r="E77" s="276" t="str">
        <f t="shared" si="12"/>
        <v>山崎製パン㈱○○○○工場</v>
      </c>
      <c r="F77" s="277"/>
      <c r="G77" s="277"/>
      <c r="H77" s="277"/>
      <c r="I77" s="277"/>
      <c r="J77" s="277"/>
      <c r="K77" s="277"/>
      <c r="L77" s="278"/>
      <c r="M77" s="270" t="str">
        <f t="shared" si="13"/>
        <v>○○ライン　〇〇工事</v>
      </c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2"/>
      <c r="AC77" s="273">
        <f t="shared" ca="1" si="14"/>
        <v>10000</v>
      </c>
      <c r="AD77" s="274"/>
      <c r="AE77" s="274"/>
      <c r="AF77" s="274"/>
      <c r="AG77" s="275"/>
      <c r="AN77" s="137"/>
    </row>
    <row r="78" spans="2:45" s="47" customFormat="1" ht="27" customHeight="1">
      <c r="B78" s="289" t="str">
        <f t="shared" si="11"/>
        <v>72271032</v>
      </c>
      <c r="C78" s="277"/>
      <c r="D78" s="278"/>
      <c r="E78" s="276" t="str">
        <f t="shared" si="12"/>
        <v>山崎製パン㈱○○○○工場</v>
      </c>
      <c r="F78" s="277"/>
      <c r="G78" s="277"/>
      <c r="H78" s="277"/>
      <c r="I78" s="277"/>
      <c r="J78" s="277"/>
      <c r="K78" s="277"/>
      <c r="L78" s="278"/>
      <c r="M78" s="270" t="str">
        <f t="shared" si="13"/>
        <v>○○ライン　〇〇工事</v>
      </c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2"/>
      <c r="AC78" s="273">
        <f t="shared" ca="1" si="14"/>
        <v>150000</v>
      </c>
      <c r="AD78" s="274"/>
      <c r="AE78" s="274"/>
      <c r="AF78" s="274"/>
      <c r="AG78" s="275"/>
      <c r="AN78" s="137"/>
    </row>
    <row r="79" spans="2:45" s="47" customFormat="1" ht="27" customHeight="1">
      <c r="B79" s="289" t="str">
        <f t="shared" si="11"/>
        <v>72271034</v>
      </c>
      <c r="C79" s="277"/>
      <c r="D79" s="278"/>
      <c r="E79" s="276" t="str">
        <f t="shared" si="12"/>
        <v>山崎製パン㈱○○○○工場</v>
      </c>
      <c r="F79" s="277"/>
      <c r="G79" s="277"/>
      <c r="H79" s="277"/>
      <c r="I79" s="277"/>
      <c r="J79" s="277"/>
      <c r="K79" s="277"/>
      <c r="L79" s="278"/>
      <c r="M79" s="270" t="str">
        <f t="shared" si="13"/>
        <v>○○ライン　〇〇工事</v>
      </c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2"/>
      <c r="AC79" s="273">
        <f t="shared" ca="1" si="14"/>
        <v>150000</v>
      </c>
      <c r="AD79" s="274"/>
      <c r="AE79" s="274"/>
      <c r="AF79" s="274"/>
      <c r="AG79" s="275"/>
      <c r="AN79" s="137"/>
    </row>
    <row r="80" spans="2:45" s="47" customFormat="1" ht="27" customHeight="1">
      <c r="B80" s="289" t="str">
        <f t="shared" si="11"/>
        <v>72271035</v>
      </c>
      <c r="C80" s="277"/>
      <c r="D80" s="278"/>
      <c r="E80" s="276" t="str">
        <f t="shared" si="12"/>
        <v>山崎製パン㈱○○○○工場</v>
      </c>
      <c r="F80" s="277"/>
      <c r="G80" s="277"/>
      <c r="H80" s="277"/>
      <c r="I80" s="277"/>
      <c r="J80" s="277"/>
      <c r="K80" s="277"/>
      <c r="L80" s="278"/>
      <c r="M80" s="270" t="str">
        <f t="shared" si="13"/>
        <v>○○ライン　〇〇工事</v>
      </c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2"/>
      <c r="AC80" s="273">
        <f t="shared" ca="1" si="14"/>
        <v>150000</v>
      </c>
      <c r="AD80" s="274"/>
      <c r="AE80" s="274"/>
      <c r="AF80" s="274"/>
      <c r="AG80" s="275"/>
      <c r="AI80" s="143"/>
      <c r="AL80" s="137"/>
      <c r="AM80" s="137"/>
      <c r="AN80" s="137"/>
    </row>
    <row r="81" spans="1:60" s="47" customFormat="1" ht="27" customHeight="1">
      <c r="B81" s="289" t="str">
        <f t="shared" si="11"/>
        <v>72271037</v>
      </c>
      <c r="C81" s="277"/>
      <c r="D81" s="278"/>
      <c r="E81" s="276" t="str">
        <f t="shared" si="12"/>
        <v>山崎製パン㈱○○○○工場</v>
      </c>
      <c r="F81" s="277"/>
      <c r="G81" s="277"/>
      <c r="H81" s="277"/>
      <c r="I81" s="277"/>
      <c r="J81" s="277"/>
      <c r="K81" s="277"/>
      <c r="L81" s="278"/>
      <c r="M81" s="270" t="str">
        <f t="shared" si="13"/>
        <v>○○ライン　〇〇工事</v>
      </c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2"/>
      <c r="AC81" s="273">
        <f t="shared" ca="1" si="14"/>
        <v>150000</v>
      </c>
      <c r="AD81" s="274"/>
      <c r="AE81" s="274"/>
      <c r="AF81" s="274"/>
      <c r="AG81" s="275"/>
      <c r="AI81" s="143"/>
      <c r="AL81" s="137"/>
      <c r="AM81" s="137"/>
      <c r="AN81" s="137"/>
    </row>
    <row r="82" spans="1:60" s="47" customFormat="1" ht="27" customHeight="1">
      <c r="B82" s="289" t="str">
        <f t="shared" si="11"/>
        <v>72271038</v>
      </c>
      <c r="C82" s="277"/>
      <c r="D82" s="278"/>
      <c r="E82" s="276" t="str">
        <f t="shared" si="12"/>
        <v>山崎製パン㈱○○○○工場</v>
      </c>
      <c r="F82" s="277"/>
      <c r="G82" s="277"/>
      <c r="H82" s="277"/>
      <c r="I82" s="277"/>
      <c r="J82" s="277"/>
      <c r="K82" s="277"/>
      <c r="L82" s="278"/>
      <c r="M82" s="270" t="str">
        <f t="shared" si="13"/>
        <v>○○ライン　〇〇工事</v>
      </c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2"/>
      <c r="AC82" s="273">
        <f t="shared" ca="1" si="14"/>
        <v>200000</v>
      </c>
      <c r="AD82" s="274"/>
      <c r="AE82" s="274"/>
      <c r="AF82" s="274"/>
      <c r="AG82" s="275"/>
      <c r="AH82" s="142"/>
      <c r="AI82" s="143"/>
      <c r="AL82" s="137"/>
      <c r="AM82" s="137"/>
      <c r="AN82" s="137"/>
    </row>
    <row r="83" spans="1:60" ht="27" customHeight="1">
      <c r="B83" s="289" t="str">
        <f t="shared" si="11"/>
        <v/>
      </c>
      <c r="C83" s="277"/>
      <c r="D83" s="278"/>
      <c r="E83" s="276" t="str">
        <f t="shared" si="12"/>
        <v/>
      </c>
      <c r="F83" s="277"/>
      <c r="G83" s="277"/>
      <c r="H83" s="277"/>
      <c r="I83" s="277"/>
      <c r="J83" s="277"/>
      <c r="K83" s="277"/>
      <c r="L83" s="278"/>
      <c r="M83" s="270" t="str">
        <f t="shared" si="13"/>
        <v/>
      </c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2"/>
      <c r="AC83" s="273">
        <f t="shared" ca="1" si="14"/>
        <v>0</v>
      </c>
      <c r="AD83" s="274"/>
      <c r="AE83" s="274"/>
      <c r="AF83" s="274"/>
      <c r="AG83" s="275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19" t="str">
        <f t="shared" si="11"/>
        <v/>
      </c>
      <c r="C84" s="280"/>
      <c r="D84" s="281"/>
      <c r="E84" s="279" t="str">
        <f t="shared" si="12"/>
        <v/>
      </c>
      <c r="F84" s="280"/>
      <c r="G84" s="280"/>
      <c r="H84" s="280"/>
      <c r="I84" s="280"/>
      <c r="J84" s="280"/>
      <c r="K84" s="280"/>
      <c r="L84" s="281"/>
      <c r="M84" s="282" t="str">
        <f t="shared" si="13"/>
        <v/>
      </c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4"/>
      <c r="AC84" s="285">
        <f t="shared" ca="1" si="14"/>
        <v>0</v>
      </c>
      <c r="AD84" s="286"/>
      <c r="AE84" s="286"/>
      <c r="AF84" s="286"/>
      <c r="AG84" s="287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88"/>
      <c r="AE85" s="288"/>
      <c r="AF85" s="288"/>
      <c r="AG85" s="288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5">
        <f ca="1">AA41</f>
        <v>1040000</v>
      </c>
      <c r="AB86" s="265"/>
      <c r="AC86" s="265"/>
      <c r="AD86" s="265"/>
      <c r="AE86" s="265"/>
      <c r="AF86" s="265"/>
      <c r="AG86" s="265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6" t="s">
        <v>33</v>
      </c>
      <c r="T88" s="267"/>
      <c r="U88" s="268"/>
      <c r="V88" s="266" t="s">
        <v>34</v>
      </c>
      <c r="W88" s="267"/>
      <c r="X88" s="268"/>
      <c r="Y88" s="266" t="s">
        <v>35</v>
      </c>
      <c r="Z88" s="267"/>
      <c r="AA88" s="268"/>
      <c r="AB88" s="266" t="s">
        <v>36</v>
      </c>
      <c r="AC88" s="267"/>
      <c r="AD88" s="268"/>
      <c r="AE88" s="266" t="s">
        <v>37</v>
      </c>
      <c r="AF88" s="267"/>
      <c r="AG88" s="268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69" t="s">
        <v>72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</v>
      </c>
      <c r="AH91" s="20"/>
      <c r="AL91" s="137"/>
      <c r="AM91" s="137"/>
      <c r="AO91" s="47"/>
    </row>
    <row r="92" spans="1:60" ht="18" customHeight="1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Y92" s="28"/>
      <c r="AC92" s="28"/>
      <c r="AL92" s="137"/>
      <c r="AM92" s="137"/>
      <c r="AO92" s="47"/>
      <c r="AR92" s="5"/>
      <c r="AS92" s="5"/>
      <c r="AT92" s="5"/>
      <c r="AU92" s="5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6"/>
      <c r="AE93" s="256"/>
      <c r="AF93" s="256"/>
      <c r="AG93" s="256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4" t="str">
        <f>X5</f>
        <v>株式会社サンプル商事</v>
      </c>
      <c r="Y95" s="224"/>
      <c r="Z95" s="224"/>
      <c r="AA95" s="224"/>
      <c r="AB95" s="224"/>
      <c r="AC95" s="224"/>
      <c r="AD95" s="224"/>
      <c r="AE95" s="224"/>
      <c r="AF95" s="224"/>
      <c r="AG95" s="224"/>
    </row>
    <row r="96" spans="1:60" ht="18" customHeight="1">
      <c r="B96" s="376" t="s">
        <v>26</v>
      </c>
      <c r="C96" s="376"/>
      <c r="D96" s="376"/>
      <c r="E96" s="376"/>
      <c r="F96" s="376"/>
      <c r="G96" s="376"/>
      <c r="H96" s="376"/>
      <c r="I96" s="378" t="str">
        <f>I6</f>
        <v>重久</v>
      </c>
      <c r="J96" s="378"/>
      <c r="K96" s="378"/>
      <c r="L96" s="378"/>
      <c r="M96" s="378"/>
      <c r="N96" s="222" t="s">
        <v>65</v>
      </c>
      <c r="O96" s="222"/>
      <c r="X96" s="230">
        <f>X6</f>
        <v>0</v>
      </c>
      <c r="Y96" s="230"/>
      <c r="Z96" s="230"/>
      <c r="AA96" s="230"/>
      <c r="AB96" s="230"/>
      <c r="AC96" s="230"/>
      <c r="AD96" s="230"/>
      <c r="AE96" s="230"/>
      <c r="AF96" s="230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377"/>
      <c r="C97" s="377"/>
      <c r="D97" s="377"/>
      <c r="E97" s="377"/>
      <c r="F97" s="377"/>
      <c r="G97" s="377"/>
      <c r="H97" s="377"/>
      <c r="I97" s="379"/>
      <c r="J97" s="379"/>
      <c r="K97" s="379"/>
      <c r="L97" s="379"/>
      <c r="M97" s="379"/>
      <c r="N97" s="223"/>
      <c r="O97" s="223"/>
      <c r="X97" s="225">
        <f>X7</f>
        <v>7100803</v>
      </c>
      <c r="Y97" s="225"/>
      <c r="Z97" s="225"/>
      <c r="AA97" s="225"/>
      <c r="AB97" s="225"/>
      <c r="AC97" s="225"/>
      <c r="AD97" s="225"/>
      <c r="AE97" s="225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5" t="str">
        <f>X8</f>
        <v>東京都中央区丸の内1丁目2番地3号</v>
      </c>
      <c r="Y98" s="215"/>
      <c r="Z98" s="215"/>
      <c r="AA98" s="215"/>
      <c r="AB98" s="215"/>
      <c r="AC98" s="215"/>
      <c r="AD98" s="215"/>
      <c r="AE98" s="215"/>
      <c r="AF98" s="215"/>
      <c r="AG98" s="215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5" t="str">
        <f>X9</f>
        <v>○○○ビル18F</v>
      </c>
      <c r="Y99" s="215"/>
      <c r="Z99" s="215"/>
      <c r="AA99" s="215"/>
      <c r="AB99" s="215"/>
      <c r="AC99" s="215"/>
      <c r="AD99" s="215"/>
      <c r="AE99" s="215"/>
      <c r="AF99" s="215"/>
      <c r="AG99" s="215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4" t="str">
        <f>Y10</f>
        <v>03-1234-5678</v>
      </c>
      <c r="Z100" s="374"/>
      <c r="AA100" s="374"/>
      <c r="AB100" s="374"/>
      <c r="AC100" s="89" t="str">
        <f>AC55</f>
        <v>FAX　</v>
      </c>
      <c r="AD100" s="374" t="str">
        <f>AD10</f>
        <v>03-1234-5678</v>
      </c>
      <c r="AE100" s="374"/>
      <c r="AF100" s="374"/>
      <c r="AG100" s="374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59">
        <f>AA11</f>
        <v>1</v>
      </c>
      <c r="AB101" s="259"/>
      <c r="AC101" s="259"/>
      <c r="AD101" s="259"/>
      <c r="AE101" s="259"/>
      <c r="AF101" s="259"/>
      <c r="AG101" s="259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5" t="str">
        <f>AA12</f>
        <v>T1234567890123</v>
      </c>
      <c r="AB102" s="375"/>
      <c r="AC102" s="375"/>
      <c r="AD102" s="375"/>
      <c r="AE102" s="375"/>
      <c r="AF102" s="375"/>
      <c r="AG102" s="375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24"/>
      <c r="O103" s="23"/>
      <c r="Y103" s="28"/>
      <c r="AC103" s="28"/>
      <c r="AT103" s="5"/>
      <c r="AU103" s="5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3" t="s">
        <v>78</v>
      </c>
      <c r="C105" s="292"/>
      <c r="D105" s="291"/>
      <c r="E105" s="290" t="s">
        <v>13</v>
      </c>
      <c r="F105" s="291"/>
      <c r="G105" s="290" t="s">
        <v>82</v>
      </c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1"/>
      <c r="U105" s="290" t="s">
        <v>0</v>
      </c>
      <c r="V105" s="291"/>
      <c r="W105" s="290" t="s">
        <v>1</v>
      </c>
      <c r="X105" s="291"/>
      <c r="Y105" s="293" t="s">
        <v>67</v>
      </c>
      <c r="Z105" s="294"/>
      <c r="AA105" s="294"/>
      <c r="AB105" s="295"/>
      <c r="AC105" s="290" t="s">
        <v>8</v>
      </c>
      <c r="AD105" s="292"/>
      <c r="AE105" s="292"/>
      <c r="AF105" s="292"/>
      <c r="AG105" s="296"/>
      <c r="AR105" s="5"/>
      <c r="AS105" s="5"/>
    </row>
    <row r="106" spans="2:60" s="47" customFormat="1" ht="29.1" customHeight="1">
      <c r="B106" s="350" t="str">
        <f>IF(B16="","",B16)</f>
        <v>72271029</v>
      </c>
      <c r="C106" s="350"/>
      <c r="D106" s="351"/>
      <c r="E106" s="352">
        <f>IF(E16="","",E16)</f>
        <v>44847</v>
      </c>
      <c r="F106" s="353"/>
      <c r="G106" s="354" t="str">
        <f>IF(G16="","",G16)</f>
        <v>配管工事</v>
      </c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6"/>
      <c r="U106" s="297">
        <f>IF(U16="","",U16)</f>
        <v>1</v>
      </c>
      <c r="V106" s="298"/>
      <c r="W106" s="299" t="str">
        <f>IF(W16="","",W16)</f>
        <v>式</v>
      </c>
      <c r="X106" s="300"/>
      <c r="Y106" s="301">
        <f>IF(Y16="","",Y16)</f>
        <v>100000</v>
      </c>
      <c r="Z106" s="302"/>
      <c r="AA106" s="302"/>
      <c r="AB106" s="303"/>
      <c r="AC106" s="304">
        <f>IF(AC16="","",AC16)</f>
        <v>100000</v>
      </c>
      <c r="AD106" s="305"/>
      <c r="AE106" s="305"/>
      <c r="AF106" s="305"/>
      <c r="AG106" s="306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5" t="str">
        <f t="shared" ref="B107:B115" si="15">IF(B17="","",B17)</f>
        <v>72271030</v>
      </c>
      <c r="C107" s="345"/>
      <c r="D107" s="346"/>
      <c r="E107" s="307">
        <f t="shared" ref="E107:E115" si="16">IF(E17="","",E17)</f>
        <v>44848</v>
      </c>
      <c r="F107" s="308"/>
      <c r="G107" s="309" t="str">
        <f t="shared" ref="G107:G115" si="17">IF(G17="","",G17)</f>
        <v>配管工事</v>
      </c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1"/>
      <c r="U107" s="312">
        <f t="shared" ref="U107:U115" si="18">IF(U17="","",U17)</f>
        <v>1</v>
      </c>
      <c r="V107" s="313"/>
      <c r="W107" s="314" t="str">
        <f t="shared" ref="W107:W115" si="19">IF(W17="","",W17)</f>
        <v>式</v>
      </c>
      <c r="X107" s="315"/>
      <c r="Y107" s="316">
        <f t="shared" ref="Y107:Y115" si="20">IF(Y17="","",Y17)</f>
        <v>100000</v>
      </c>
      <c r="Z107" s="317"/>
      <c r="AA107" s="317"/>
      <c r="AB107" s="318"/>
      <c r="AC107" s="347">
        <f t="shared" ref="AC107:AC115" si="21">IF(AC17="","",AC17)</f>
        <v>100000</v>
      </c>
      <c r="AD107" s="348"/>
      <c r="AE107" s="348"/>
      <c r="AF107" s="348"/>
      <c r="AG107" s="349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0" t="str">
        <f t="shared" si="15"/>
        <v>72271030</v>
      </c>
      <c r="C108" s="350"/>
      <c r="D108" s="351"/>
      <c r="E108" s="352">
        <f t="shared" si="16"/>
        <v>44848</v>
      </c>
      <c r="F108" s="353"/>
      <c r="G108" s="354" t="str">
        <f t="shared" si="17"/>
        <v>ﾌｨﾙﾀｰ　型式：ZZZ-AAA</v>
      </c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6"/>
      <c r="U108" s="297">
        <f t="shared" si="18"/>
        <v>3</v>
      </c>
      <c r="V108" s="298"/>
      <c r="W108" s="299" t="str">
        <f t="shared" si="19"/>
        <v>個</v>
      </c>
      <c r="X108" s="300"/>
      <c r="Y108" s="301">
        <f t="shared" si="20"/>
        <v>10000</v>
      </c>
      <c r="Z108" s="302"/>
      <c r="AA108" s="302"/>
      <c r="AB108" s="303"/>
      <c r="AC108" s="304">
        <f t="shared" si="21"/>
        <v>30000</v>
      </c>
      <c r="AD108" s="305"/>
      <c r="AE108" s="305"/>
      <c r="AF108" s="305"/>
      <c r="AG108" s="306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5" t="str">
        <f t="shared" si="15"/>
        <v>72271031</v>
      </c>
      <c r="C109" s="345"/>
      <c r="D109" s="346"/>
      <c r="E109" s="307">
        <f t="shared" si="16"/>
        <v>44849</v>
      </c>
      <c r="F109" s="308"/>
      <c r="G109" s="309" t="str">
        <f t="shared" si="17"/>
        <v>ﾌｨﾙﾀｰ　型式：ZZZ-AAA</v>
      </c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1"/>
      <c r="U109" s="312">
        <f t="shared" si="18"/>
        <v>1</v>
      </c>
      <c r="V109" s="313"/>
      <c r="W109" s="314" t="str">
        <f t="shared" si="19"/>
        <v>個</v>
      </c>
      <c r="X109" s="315"/>
      <c r="Y109" s="316">
        <f t="shared" si="20"/>
        <v>10000</v>
      </c>
      <c r="Z109" s="317"/>
      <c r="AA109" s="317"/>
      <c r="AB109" s="318"/>
      <c r="AC109" s="347">
        <f t="shared" si="21"/>
        <v>10000</v>
      </c>
      <c r="AD109" s="348"/>
      <c r="AE109" s="348"/>
      <c r="AF109" s="348"/>
      <c r="AG109" s="349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0" t="str">
        <f t="shared" si="15"/>
        <v>72271032</v>
      </c>
      <c r="C110" s="350"/>
      <c r="D110" s="351"/>
      <c r="E110" s="352">
        <f t="shared" si="16"/>
        <v>44849</v>
      </c>
      <c r="F110" s="353"/>
      <c r="G110" s="354" t="str">
        <f t="shared" si="17"/>
        <v>ﾌｨﾙﾀｰ　型式：ZZZ-AAA</v>
      </c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6"/>
      <c r="U110" s="297">
        <f t="shared" si="18"/>
        <v>5</v>
      </c>
      <c r="V110" s="298"/>
      <c r="W110" s="299" t="str">
        <f t="shared" si="19"/>
        <v>個</v>
      </c>
      <c r="X110" s="300"/>
      <c r="Y110" s="301">
        <f t="shared" si="20"/>
        <v>10000</v>
      </c>
      <c r="Z110" s="302"/>
      <c r="AA110" s="302"/>
      <c r="AB110" s="303"/>
      <c r="AC110" s="304">
        <f t="shared" si="21"/>
        <v>50000</v>
      </c>
      <c r="AD110" s="305"/>
      <c r="AE110" s="305"/>
      <c r="AF110" s="305"/>
      <c r="AG110" s="306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5" t="str">
        <f t="shared" si="15"/>
        <v>72271032</v>
      </c>
      <c r="C111" s="345"/>
      <c r="D111" s="346"/>
      <c r="E111" s="307">
        <f t="shared" si="16"/>
        <v>44850</v>
      </c>
      <c r="F111" s="308"/>
      <c r="G111" s="309" t="str">
        <f t="shared" si="17"/>
        <v>配管工事</v>
      </c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1"/>
      <c r="U111" s="312">
        <f t="shared" si="18"/>
        <v>1</v>
      </c>
      <c r="V111" s="313"/>
      <c r="W111" s="314" t="str">
        <f t="shared" si="19"/>
        <v>式</v>
      </c>
      <c r="X111" s="315"/>
      <c r="Y111" s="316">
        <f t="shared" si="20"/>
        <v>100000</v>
      </c>
      <c r="Z111" s="317"/>
      <c r="AA111" s="317"/>
      <c r="AB111" s="318"/>
      <c r="AC111" s="347">
        <f t="shared" si="21"/>
        <v>100000</v>
      </c>
      <c r="AD111" s="348"/>
      <c r="AE111" s="348"/>
      <c r="AF111" s="348"/>
      <c r="AG111" s="349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0" t="str">
        <f t="shared" si="15"/>
        <v>72271034</v>
      </c>
      <c r="C112" s="350"/>
      <c r="D112" s="351"/>
      <c r="E112" s="352">
        <f t="shared" si="16"/>
        <v>44851</v>
      </c>
      <c r="F112" s="353"/>
      <c r="G112" s="354" t="str">
        <f t="shared" si="17"/>
        <v>配管工事</v>
      </c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6"/>
      <c r="U112" s="297">
        <f t="shared" si="18"/>
        <v>1</v>
      </c>
      <c r="V112" s="298"/>
      <c r="W112" s="299" t="str">
        <f t="shared" si="19"/>
        <v>式</v>
      </c>
      <c r="X112" s="300"/>
      <c r="Y112" s="301">
        <f t="shared" si="20"/>
        <v>150000</v>
      </c>
      <c r="Z112" s="302"/>
      <c r="AA112" s="302"/>
      <c r="AB112" s="303"/>
      <c r="AC112" s="304">
        <f t="shared" si="21"/>
        <v>150000</v>
      </c>
      <c r="AD112" s="305"/>
      <c r="AE112" s="305"/>
      <c r="AF112" s="305"/>
      <c r="AG112" s="306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5" t="str">
        <f t="shared" si="15"/>
        <v>72271035</v>
      </c>
      <c r="C113" s="345"/>
      <c r="D113" s="346"/>
      <c r="E113" s="307">
        <f t="shared" si="16"/>
        <v>44851</v>
      </c>
      <c r="F113" s="308"/>
      <c r="G113" s="309" t="str">
        <f t="shared" si="17"/>
        <v>配管工事</v>
      </c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1"/>
      <c r="U113" s="312">
        <f t="shared" si="18"/>
        <v>1</v>
      </c>
      <c r="V113" s="313"/>
      <c r="W113" s="314" t="str">
        <f t="shared" si="19"/>
        <v>式</v>
      </c>
      <c r="X113" s="315"/>
      <c r="Y113" s="316">
        <f t="shared" si="20"/>
        <v>150000</v>
      </c>
      <c r="Z113" s="317"/>
      <c r="AA113" s="317"/>
      <c r="AB113" s="318"/>
      <c r="AC113" s="347">
        <f t="shared" si="21"/>
        <v>150000</v>
      </c>
      <c r="AD113" s="348"/>
      <c r="AE113" s="348"/>
      <c r="AF113" s="348"/>
      <c r="AG113" s="349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0" t="str">
        <f t="shared" si="15"/>
        <v>72271037</v>
      </c>
      <c r="C114" s="350"/>
      <c r="D114" s="351"/>
      <c r="E114" s="352">
        <f t="shared" si="16"/>
        <v>44854</v>
      </c>
      <c r="F114" s="353"/>
      <c r="G114" s="354" t="str">
        <f t="shared" si="17"/>
        <v>配管工事</v>
      </c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6"/>
      <c r="U114" s="297">
        <f t="shared" si="18"/>
        <v>1</v>
      </c>
      <c r="V114" s="298"/>
      <c r="W114" s="299" t="str">
        <f t="shared" si="19"/>
        <v>式</v>
      </c>
      <c r="X114" s="300"/>
      <c r="Y114" s="301">
        <f t="shared" si="20"/>
        <v>150000</v>
      </c>
      <c r="Z114" s="302"/>
      <c r="AA114" s="302"/>
      <c r="AB114" s="303"/>
      <c r="AC114" s="304">
        <f t="shared" si="21"/>
        <v>150000</v>
      </c>
      <c r="AD114" s="305"/>
      <c r="AE114" s="305"/>
      <c r="AF114" s="305"/>
      <c r="AG114" s="306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5" t="str">
        <f t="shared" si="15"/>
        <v>72271038</v>
      </c>
      <c r="C115" s="345"/>
      <c r="D115" s="346"/>
      <c r="E115" s="307">
        <f t="shared" si="16"/>
        <v>44847</v>
      </c>
      <c r="F115" s="308"/>
      <c r="G115" s="309" t="str">
        <f t="shared" si="17"/>
        <v>配管工事</v>
      </c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1"/>
      <c r="U115" s="312">
        <f t="shared" si="18"/>
        <v>1</v>
      </c>
      <c r="V115" s="313"/>
      <c r="W115" s="314" t="str">
        <f t="shared" si="19"/>
        <v>式</v>
      </c>
      <c r="X115" s="315"/>
      <c r="Y115" s="316">
        <f t="shared" si="20"/>
        <v>200000</v>
      </c>
      <c r="Z115" s="317"/>
      <c r="AA115" s="317"/>
      <c r="AB115" s="318"/>
      <c r="AC115" s="347">
        <f t="shared" si="21"/>
        <v>200000</v>
      </c>
      <c r="AD115" s="348"/>
      <c r="AE115" s="348"/>
      <c r="AF115" s="348"/>
      <c r="AG115" s="349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6"/>
      <c r="AE116" s="256"/>
      <c r="AF116" s="256"/>
      <c r="AG116" s="256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5">
        <f>IF(AA27="","",AA27)</f>
        <v>1040000</v>
      </c>
      <c r="AB117" s="265"/>
      <c r="AC117" s="265"/>
      <c r="AD117" s="265"/>
      <c r="AE117" s="265"/>
      <c r="AF117" s="265"/>
      <c r="AG117" s="265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98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7" t="s">
        <v>78</v>
      </c>
      <c r="C119" s="357"/>
      <c r="D119" s="358"/>
      <c r="E119" s="362" t="s">
        <v>96</v>
      </c>
      <c r="F119" s="332"/>
      <c r="G119" s="332"/>
      <c r="H119" s="332"/>
      <c r="I119" s="332"/>
      <c r="J119" s="332"/>
      <c r="K119" s="332"/>
      <c r="L119" s="333"/>
      <c r="M119" s="334" t="s">
        <v>81</v>
      </c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6"/>
      <c r="AC119" s="334" t="s">
        <v>8</v>
      </c>
      <c r="AD119" s="335"/>
      <c r="AE119" s="335"/>
      <c r="AF119" s="335"/>
      <c r="AG119" s="336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3" t="str">
        <f>IF(B30="","",B30)</f>
        <v>72271029</v>
      </c>
      <c r="C120" s="364"/>
      <c r="D120" s="365"/>
      <c r="E120" s="366" t="str">
        <f>IF(E30="","",E30)</f>
        <v>山崎製パン㈱○○○○工場</v>
      </c>
      <c r="F120" s="367"/>
      <c r="G120" s="367"/>
      <c r="H120" s="367"/>
      <c r="I120" s="367"/>
      <c r="J120" s="367"/>
      <c r="K120" s="367"/>
      <c r="L120" s="368"/>
      <c r="M120" s="369" t="str">
        <f>IF(M30="","",M30)</f>
        <v>○○ライン　〇〇工事</v>
      </c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1"/>
      <c r="AC120" s="359">
        <f ca="1">IF(AC30="","",AC30)</f>
        <v>100000</v>
      </c>
      <c r="AD120" s="360"/>
      <c r="AE120" s="360"/>
      <c r="AF120" s="360"/>
      <c r="AG120" s="361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89" t="str">
        <f t="shared" ref="B121:B129" si="22">IF(B31="","",B31)</f>
        <v>72271030</v>
      </c>
      <c r="C121" s="277"/>
      <c r="D121" s="278"/>
      <c r="E121" s="276" t="str">
        <f t="shared" ref="E121:E129" si="23">IF(E31="","",E31)</f>
        <v>山崎製パン㈱○○○○工場</v>
      </c>
      <c r="F121" s="277"/>
      <c r="G121" s="277"/>
      <c r="H121" s="277"/>
      <c r="I121" s="277"/>
      <c r="J121" s="277"/>
      <c r="K121" s="277"/>
      <c r="L121" s="278"/>
      <c r="M121" s="270" t="str">
        <f t="shared" ref="M121:M129" si="24">IF(M31="","",M31)</f>
        <v>○○ライン　〇〇工事</v>
      </c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2"/>
      <c r="AC121" s="273">
        <f t="shared" ref="AC121:AC129" ca="1" si="25">IF(AC31="","",AC31)</f>
        <v>130000</v>
      </c>
      <c r="AD121" s="274"/>
      <c r="AE121" s="274"/>
      <c r="AF121" s="274"/>
      <c r="AG121" s="275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89" t="str">
        <f t="shared" si="22"/>
        <v>72271031</v>
      </c>
      <c r="C122" s="277"/>
      <c r="D122" s="278"/>
      <c r="E122" s="276" t="str">
        <f t="shared" si="23"/>
        <v>山崎製パン㈱○○○○工場</v>
      </c>
      <c r="F122" s="277"/>
      <c r="G122" s="277"/>
      <c r="H122" s="277"/>
      <c r="I122" s="277"/>
      <c r="J122" s="277"/>
      <c r="K122" s="277"/>
      <c r="L122" s="278"/>
      <c r="M122" s="270" t="str">
        <f t="shared" si="24"/>
        <v>○○ライン　〇〇工事</v>
      </c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2"/>
      <c r="AC122" s="273">
        <f t="shared" ca="1" si="25"/>
        <v>10000</v>
      </c>
      <c r="AD122" s="274"/>
      <c r="AE122" s="274"/>
      <c r="AF122" s="274"/>
      <c r="AG122" s="275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89" t="str">
        <f t="shared" si="22"/>
        <v>72271032</v>
      </c>
      <c r="C123" s="277"/>
      <c r="D123" s="278"/>
      <c r="E123" s="276" t="str">
        <f t="shared" si="23"/>
        <v>山崎製パン㈱○○○○工場</v>
      </c>
      <c r="F123" s="277"/>
      <c r="G123" s="277"/>
      <c r="H123" s="277"/>
      <c r="I123" s="277"/>
      <c r="J123" s="277"/>
      <c r="K123" s="277"/>
      <c r="L123" s="278"/>
      <c r="M123" s="270" t="str">
        <f t="shared" si="24"/>
        <v>○○ライン　〇〇工事</v>
      </c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2"/>
      <c r="AC123" s="273">
        <f t="shared" ca="1" si="25"/>
        <v>150000</v>
      </c>
      <c r="AD123" s="274"/>
      <c r="AE123" s="274"/>
      <c r="AF123" s="274"/>
      <c r="AG123" s="275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89" t="str">
        <f t="shared" si="22"/>
        <v>72271034</v>
      </c>
      <c r="C124" s="277"/>
      <c r="D124" s="278"/>
      <c r="E124" s="276" t="str">
        <f t="shared" si="23"/>
        <v>山崎製パン㈱○○○○工場</v>
      </c>
      <c r="F124" s="277"/>
      <c r="G124" s="277"/>
      <c r="H124" s="277"/>
      <c r="I124" s="277"/>
      <c r="J124" s="277"/>
      <c r="K124" s="277"/>
      <c r="L124" s="278"/>
      <c r="M124" s="270" t="str">
        <f t="shared" si="24"/>
        <v>○○ライン　〇〇工事</v>
      </c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2"/>
      <c r="AC124" s="273">
        <f t="shared" ca="1" si="25"/>
        <v>150000</v>
      </c>
      <c r="AD124" s="274"/>
      <c r="AE124" s="274"/>
      <c r="AF124" s="274"/>
      <c r="AG124" s="275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89" t="str">
        <f t="shared" si="22"/>
        <v>72271035</v>
      </c>
      <c r="C125" s="277"/>
      <c r="D125" s="278"/>
      <c r="E125" s="276" t="str">
        <f t="shared" si="23"/>
        <v>山崎製パン㈱○○○○工場</v>
      </c>
      <c r="F125" s="277"/>
      <c r="G125" s="277"/>
      <c r="H125" s="277"/>
      <c r="I125" s="277"/>
      <c r="J125" s="277"/>
      <c r="K125" s="277"/>
      <c r="L125" s="278"/>
      <c r="M125" s="270" t="str">
        <f t="shared" si="24"/>
        <v>○○ライン　〇〇工事</v>
      </c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2"/>
      <c r="AC125" s="273">
        <f t="shared" ca="1" si="25"/>
        <v>150000</v>
      </c>
      <c r="AD125" s="274"/>
      <c r="AE125" s="274"/>
      <c r="AF125" s="274"/>
      <c r="AG125" s="275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89" t="str">
        <f t="shared" si="22"/>
        <v>72271037</v>
      </c>
      <c r="C126" s="277"/>
      <c r="D126" s="278"/>
      <c r="E126" s="276" t="str">
        <f t="shared" si="23"/>
        <v>山崎製パン㈱○○○○工場</v>
      </c>
      <c r="F126" s="277"/>
      <c r="G126" s="277"/>
      <c r="H126" s="277"/>
      <c r="I126" s="277"/>
      <c r="J126" s="277"/>
      <c r="K126" s="277"/>
      <c r="L126" s="278"/>
      <c r="M126" s="270" t="str">
        <f t="shared" si="24"/>
        <v>○○ライン　〇〇工事</v>
      </c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2"/>
      <c r="AC126" s="273">
        <f t="shared" ca="1" si="25"/>
        <v>150000</v>
      </c>
      <c r="AD126" s="274"/>
      <c r="AE126" s="274"/>
      <c r="AF126" s="274"/>
      <c r="AG126" s="275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89" t="str">
        <f t="shared" si="22"/>
        <v>72271038</v>
      </c>
      <c r="C127" s="277"/>
      <c r="D127" s="278"/>
      <c r="E127" s="276" t="str">
        <f t="shared" si="23"/>
        <v>山崎製パン㈱○○○○工場</v>
      </c>
      <c r="F127" s="277"/>
      <c r="G127" s="277"/>
      <c r="H127" s="277"/>
      <c r="I127" s="277"/>
      <c r="J127" s="277"/>
      <c r="K127" s="277"/>
      <c r="L127" s="278"/>
      <c r="M127" s="270" t="str">
        <f t="shared" si="24"/>
        <v>○○ライン　〇〇工事</v>
      </c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2"/>
      <c r="AC127" s="273">
        <f t="shared" ca="1" si="25"/>
        <v>200000</v>
      </c>
      <c r="AD127" s="274"/>
      <c r="AE127" s="274"/>
      <c r="AF127" s="274"/>
      <c r="AG127" s="275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89" t="str">
        <f t="shared" si="22"/>
        <v/>
      </c>
      <c r="C128" s="277"/>
      <c r="D128" s="278"/>
      <c r="E128" s="276" t="str">
        <f t="shared" si="23"/>
        <v/>
      </c>
      <c r="F128" s="277"/>
      <c r="G128" s="277"/>
      <c r="H128" s="277"/>
      <c r="I128" s="277"/>
      <c r="J128" s="277"/>
      <c r="K128" s="277"/>
      <c r="L128" s="278"/>
      <c r="M128" s="270" t="str">
        <f t="shared" si="24"/>
        <v/>
      </c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2"/>
      <c r="AC128" s="273">
        <f t="shared" ca="1" si="25"/>
        <v>0</v>
      </c>
      <c r="AD128" s="274"/>
      <c r="AE128" s="274"/>
      <c r="AF128" s="274"/>
      <c r="AG128" s="275"/>
      <c r="AI128" s="137"/>
      <c r="AJ128" s="47"/>
    </row>
    <row r="129" spans="2:45" ht="27" customHeight="1">
      <c r="B129" s="319" t="str">
        <f t="shared" si="22"/>
        <v/>
      </c>
      <c r="C129" s="280"/>
      <c r="D129" s="281"/>
      <c r="E129" s="279" t="str">
        <f t="shared" si="23"/>
        <v/>
      </c>
      <c r="F129" s="280"/>
      <c r="G129" s="280"/>
      <c r="H129" s="280"/>
      <c r="I129" s="280"/>
      <c r="J129" s="280"/>
      <c r="K129" s="280"/>
      <c r="L129" s="281"/>
      <c r="M129" s="282" t="str">
        <f t="shared" si="24"/>
        <v/>
      </c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4"/>
      <c r="AC129" s="285">
        <f t="shared" ca="1" si="25"/>
        <v>0</v>
      </c>
      <c r="AD129" s="286"/>
      <c r="AE129" s="286"/>
      <c r="AF129" s="286"/>
      <c r="AG129" s="287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88"/>
      <c r="AE130" s="288"/>
      <c r="AF130" s="288"/>
      <c r="AG130" s="288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5">
        <f ca="1">IF(AA41="","",AA41)</f>
        <v>1040000</v>
      </c>
      <c r="AB131" s="265"/>
      <c r="AC131" s="265"/>
      <c r="AD131" s="265"/>
      <c r="AE131" s="265"/>
      <c r="AF131" s="265"/>
      <c r="AG131" s="265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6" t="s">
        <v>33</v>
      </c>
      <c r="T133" s="267"/>
      <c r="U133" s="268"/>
      <c r="V133" s="266" t="s">
        <v>34</v>
      </c>
      <c r="W133" s="267"/>
      <c r="X133" s="268"/>
      <c r="Y133" s="266" t="s">
        <v>35</v>
      </c>
      <c r="Z133" s="267"/>
      <c r="AA133" s="268"/>
      <c r="AB133" s="266" t="s">
        <v>36</v>
      </c>
      <c r="AC133" s="267"/>
      <c r="AD133" s="268"/>
      <c r="AE133" s="266" t="s">
        <v>37</v>
      </c>
      <c r="AF133" s="267"/>
      <c r="AG133" s="268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dataConsolidate topLabels="1">
    <dataRefs count="1">
      <dataRef ref="AI19:AJ29" sheet="ｻﾝﾌﾟﾙ請求明細" r:id="rId1"/>
    </dataRefs>
  </dataConsolidate>
  <mergeCells count="441">
    <mergeCell ref="A1:T2"/>
    <mergeCell ref="AV2:BH2"/>
    <mergeCell ref="AD3:AG3"/>
    <mergeCell ref="X5:AG5"/>
    <mergeCell ref="B6:H7"/>
    <mergeCell ref="I6:M7"/>
    <mergeCell ref="N6:O7"/>
    <mergeCell ref="X6:AF6"/>
    <mergeCell ref="X7:AE7"/>
    <mergeCell ref="C13:M13"/>
    <mergeCell ref="AV13:BH13"/>
    <mergeCell ref="B15:D15"/>
    <mergeCell ref="E15:F15"/>
    <mergeCell ref="U15:V15"/>
    <mergeCell ref="W15:X15"/>
    <mergeCell ref="Y15:AB15"/>
    <mergeCell ref="X8:AG8"/>
    <mergeCell ref="X9:AG9"/>
    <mergeCell ref="Y10:AB10"/>
    <mergeCell ref="AD10:AG10"/>
    <mergeCell ref="AA11:AG11"/>
    <mergeCell ref="AA12:AG12"/>
    <mergeCell ref="B18:D18"/>
    <mergeCell ref="U17:V17"/>
    <mergeCell ref="W17:X17"/>
    <mergeCell ref="Y17:AB17"/>
    <mergeCell ref="AC17:AG17"/>
    <mergeCell ref="E18:F18"/>
    <mergeCell ref="AC15:AG15"/>
    <mergeCell ref="B16:D16"/>
    <mergeCell ref="E16:F16"/>
    <mergeCell ref="U16:V16"/>
    <mergeCell ref="W16:X16"/>
    <mergeCell ref="Y16:AB16"/>
    <mergeCell ref="AC16:AG16"/>
    <mergeCell ref="G15:T15"/>
    <mergeCell ref="G16:T16"/>
    <mergeCell ref="B17:D17"/>
    <mergeCell ref="E17:F17"/>
    <mergeCell ref="G17:T17"/>
    <mergeCell ref="U19:V19"/>
    <mergeCell ref="W19:X19"/>
    <mergeCell ref="Y19:AB19"/>
    <mergeCell ref="AC19:AG19"/>
    <mergeCell ref="G21:T21"/>
    <mergeCell ref="U18:V18"/>
    <mergeCell ref="W18:X18"/>
    <mergeCell ref="Y18:AB18"/>
    <mergeCell ref="AC18:AG18"/>
    <mergeCell ref="U21:V21"/>
    <mergeCell ref="W21:X21"/>
    <mergeCell ref="Y21:AB21"/>
    <mergeCell ref="AC21:AG21"/>
    <mergeCell ref="G18:T18"/>
    <mergeCell ref="AD26:AG26"/>
    <mergeCell ref="B29:D29"/>
    <mergeCell ref="AA27:AG27"/>
    <mergeCell ref="AC29:AG29"/>
    <mergeCell ref="AC30:AG30"/>
    <mergeCell ref="B21:D21"/>
    <mergeCell ref="B31:D31"/>
    <mergeCell ref="U20:V20"/>
    <mergeCell ref="W20:X20"/>
    <mergeCell ref="Y20:AB20"/>
    <mergeCell ref="AC20:AG20"/>
    <mergeCell ref="E21:F21"/>
    <mergeCell ref="B30:D30"/>
    <mergeCell ref="AC23:AG23"/>
    <mergeCell ref="G25:T25"/>
    <mergeCell ref="U22:V22"/>
    <mergeCell ref="W22:X22"/>
    <mergeCell ref="Y22:AB22"/>
    <mergeCell ref="AC22:AG22"/>
    <mergeCell ref="B22:D22"/>
    <mergeCell ref="AC25:AG25"/>
    <mergeCell ref="B25:D25"/>
    <mergeCell ref="E23:F23"/>
    <mergeCell ref="G23:T23"/>
    <mergeCell ref="U25:V25"/>
    <mergeCell ref="W25:X25"/>
    <mergeCell ref="Y25:AB25"/>
    <mergeCell ref="U23:V23"/>
    <mergeCell ref="W23:X23"/>
    <mergeCell ref="Y23:AB23"/>
    <mergeCell ref="U24:V24"/>
    <mergeCell ref="W24:X24"/>
    <mergeCell ref="Y24:AB24"/>
    <mergeCell ref="AC24:AG24"/>
    <mergeCell ref="E25:F25"/>
    <mergeCell ref="A46:W47"/>
    <mergeCell ref="AV47:BH47"/>
    <mergeCell ref="Y43:AA43"/>
    <mergeCell ref="AB43:AD43"/>
    <mergeCell ref="AE43:AG43"/>
    <mergeCell ref="S43:U43"/>
    <mergeCell ref="V43:X43"/>
    <mergeCell ref="B39:D39"/>
    <mergeCell ref="B32:D32"/>
    <mergeCell ref="B24:D24"/>
    <mergeCell ref="E24:F24"/>
    <mergeCell ref="G24:T24"/>
    <mergeCell ref="B33:D33"/>
    <mergeCell ref="B37:D37"/>
    <mergeCell ref="B36:D36"/>
    <mergeCell ref="B34:D34"/>
    <mergeCell ref="B38:D38"/>
    <mergeCell ref="E38:L38"/>
    <mergeCell ref="M38:AB38"/>
    <mergeCell ref="AC38:AG38"/>
    <mergeCell ref="E39:L39"/>
    <mergeCell ref="M39:AB39"/>
    <mergeCell ref="E37:L37"/>
    <mergeCell ref="M37:AB37"/>
    <mergeCell ref="AC37:AG37"/>
    <mergeCell ref="M34:AB34"/>
    <mergeCell ref="AC34:AG34"/>
    <mergeCell ref="E35:L35"/>
    <mergeCell ref="M35:AB35"/>
    <mergeCell ref="AC35:AG35"/>
    <mergeCell ref="AA41:AG41"/>
    <mergeCell ref="AD40:AG40"/>
    <mergeCell ref="AC31:AG31"/>
    <mergeCell ref="E32:L32"/>
    <mergeCell ref="M32:AB32"/>
    <mergeCell ref="AC32:AG32"/>
    <mergeCell ref="E33:L33"/>
    <mergeCell ref="M33:AB33"/>
    <mergeCell ref="AC33:AG33"/>
    <mergeCell ref="E36:L36"/>
    <mergeCell ref="M36:AB36"/>
    <mergeCell ref="AC36:AG36"/>
    <mergeCell ref="E34:L34"/>
    <mergeCell ref="AA56:AG56"/>
    <mergeCell ref="AA57:AG57"/>
    <mergeCell ref="AD48:AG48"/>
    <mergeCell ref="X50:AG50"/>
    <mergeCell ref="B51:H52"/>
    <mergeCell ref="I51:M52"/>
    <mergeCell ref="N51:O52"/>
    <mergeCell ref="X51:AF51"/>
    <mergeCell ref="X52:AE52"/>
    <mergeCell ref="X53:AG53"/>
    <mergeCell ref="X54:AG54"/>
    <mergeCell ref="Y55:AB55"/>
    <mergeCell ref="AD55:AG55"/>
    <mergeCell ref="C58:M58"/>
    <mergeCell ref="AV58:BH58"/>
    <mergeCell ref="B60:D60"/>
    <mergeCell ref="U61:V61"/>
    <mergeCell ref="W61:X61"/>
    <mergeCell ref="Y61:AB61"/>
    <mergeCell ref="AC61:AG61"/>
    <mergeCell ref="E60:F60"/>
    <mergeCell ref="G60:T60"/>
    <mergeCell ref="U60:V60"/>
    <mergeCell ref="W60:X60"/>
    <mergeCell ref="Y60:AB60"/>
    <mergeCell ref="AC60:AG60"/>
    <mergeCell ref="B61:D61"/>
    <mergeCell ref="E61:F61"/>
    <mergeCell ref="G61:T61"/>
    <mergeCell ref="B62:D62"/>
    <mergeCell ref="U63:V63"/>
    <mergeCell ref="W63:X63"/>
    <mergeCell ref="Y63:AB63"/>
    <mergeCell ref="AC63:AG63"/>
    <mergeCell ref="E62:F62"/>
    <mergeCell ref="G62:T62"/>
    <mergeCell ref="U62:V62"/>
    <mergeCell ref="W62:X62"/>
    <mergeCell ref="Y62:AB62"/>
    <mergeCell ref="AC62:AG62"/>
    <mergeCell ref="B63:D63"/>
    <mergeCell ref="E63:F63"/>
    <mergeCell ref="G63:T63"/>
    <mergeCell ref="B64:D64"/>
    <mergeCell ref="U65:V65"/>
    <mergeCell ref="W65:X65"/>
    <mergeCell ref="Y65:AB65"/>
    <mergeCell ref="AC65:AG65"/>
    <mergeCell ref="E64:F64"/>
    <mergeCell ref="G64:T64"/>
    <mergeCell ref="U64:V64"/>
    <mergeCell ref="W64:X64"/>
    <mergeCell ref="Y64:AB64"/>
    <mergeCell ref="AC64:AG64"/>
    <mergeCell ref="B65:D65"/>
    <mergeCell ref="E65:F65"/>
    <mergeCell ref="G65:T65"/>
    <mergeCell ref="B66:D66"/>
    <mergeCell ref="U67:V67"/>
    <mergeCell ref="W67:X67"/>
    <mergeCell ref="Y67:AB67"/>
    <mergeCell ref="AC67:AG67"/>
    <mergeCell ref="E66:F66"/>
    <mergeCell ref="G66:T66"/>
    <mergeCell ref="U66:V66"/>
    <mergeCell ref="W66:X66"/>
    <mergeCell ref="Y66:AB66"/>
    <mergeCell ref="AC66:AG66"/>
    <mergeCell ref="B67:D67"/>
    <mergeCell ref="E67:F67"/>
    <mergeCell ref="G67:T67"/>
    <mergeCell ref="B68:D68"/>
    <mergeCell ref="U69:V69"/>
    <mergeCell ref="W69:X69"/>
    <mergeCell ref="Y69:AB69"/>
    <mergeCell ref="AC69:AG69"/>
    <mergeCell ref="E68:F68"/>
    <mergeCell ref="G68:T68"/>
    <mergeCell ref="U68:V68"/>
    <mergeCell ref="W68:X68"/>
    <mergeCell ref="Y68:AB68"/>
    <mergeCell ref="AC68:AG68"/>
    <mergeCell ref="B69:D69"/>
    <mergeCell ref="E69:F69"/>
    <mergeCell ref="G69:T69"/>
    <mergeCell ref="AA72:AG72"/>
    <mergeCell ref="B70:D70"/>
    <mergeCell ref="E70:F70"/>
    <mergeCell ref="G70:T70"/>
    <mergeCell ref="U70:V70"/>
    <mergeCell ref="W70:X70"/>
    <mergeCell ref="Y70:AB70"/>
    <mergeCell ref="AC70:AG70"/>
    <mergeCell ref="AD71:AG71"/>
    <mergeCell ref="B76:D76"/>
    <mergeCell ref="AC77:AG77"/>
    <mergeCell ref="E76:L76"/>
    <mergeCell ref="M76:AB76"/>
    <mergeCell ref="AC76:AG76"/>
    <mergeCell ref="B77:D77"/>
    <mergeCell ref="E77:L77"/>
    <mergeCell ref="M77:AB77"/>
    <mergeCell ref="B74:D74"/>
    <mergeCell ref="AC75:AG75"/>
    <mergeCell ref="E74:L74"/>
    <mergeCell ref="M74:AB74"/>
    <mergeCell ref="AC74:AG74"/>
    <mergeCell ref="B75:D75"/>
    <mergeCell ref="E75:L75"/>
    <mergeCell ref="M75:AB75"/>
    <mergeCell ref="B80:D80"/>
    <mergeCell ref="AC81:AG81"/>
    <mergeCell ref="E80:L80"/>
    <mergeCell ref="M80:AB80"/>
    <mergeCell ref="AC80:AG80"/>
    <mergeCell ref="B81:D81"/>
    <mergeCell ref="E81:L81"/>
    <mergeCell ref="M81:AB81"/>
    <mergeCell ref="B78:D78"/>
    <mergeCell ref="AC79:AG79"/>
    <mergeCell ref="E78:L78"/>
    <mergeCell ref="M78:AB78"/>
    <mergeCell ref="AC78:AG78"/>
    <mergeCell ref="B79:D79"/>
    <mergeCell ref="E79:L79"/>
    <mergeCell ref="M79:AB79"/>
    <mergeCell ref="B84:D84"/>
    <mergeCell ref="B83:D83"/>
    <mergeCell ref="B82:D82"/>
    <mergeCell ref="E82:L82"/>
    <mergeCell ref="M82:AB82"/>
    <mergeCell ref="AC82:AG82"/>
    <mergeCell ref="E83:L83"/>
    <mergeCell ref="M83:AB83"/>
    <mergeCell ref="AC83:AG83"/>
    <mergeCell ref="E84:L84"/>
    <mergeCell ref="M84:AB84"/>
    <mergeCell ref="AC84:AG84"/>
    <mergeCell ref="X98:AG98"/>
    <mergeCell ref="X99:AG99"/>
    <mergeCell ref="Y100:AB100"/>
    <mergeCell ref="AD100:AG100"/>
    <mergeCell ref="AA101:AG101"/>
    <mergeCell ref="AA102:AG102"/>
    <mergeCell ref="AD93:AG93"/>
    <mergeCell ref="X95:AG95"/>
    <mergeCell ref="B96:H97"/>
    <mergeCell ref="I96:M97"/>
    <mergeCell ref="N96:O97"/>
    <mergeCell ref="X96:AF96"/>
    <mergeCell ref="X97:AE97"/>
    <mergeCell ref="C103:M103"/>
    <mergeCell ref="AV103:BH103"/>
    <mergeCell ref="B105:D105"/>
    <mergeCell ref="U106:V106"/>
    <mergeCell ref="W106:X106"/>
    <mergeCell ref="Y106:AB106"/>
    <mergeCell ref="AC106:AG106"/>
    <mergeCell ref="B106:D106"/>
    <mergeCell ref="E106:F106"/>
    <mergeCell ref="G106:T106"/>
    <mergeCell ref="B107:D107"/>
    <mergeCell ref="U108:V108"/>
    <mergeCell ref="W108:X108"/>
    <mergeCell ref="Y108:AB108"/>
    <mergeCell ref="AC108:AG108"/>
    <mergeCell ref="E107:F107"/>
    <mergeCell ref="G107:T107"/>
    <mergeCell ref="U107:V107"/>
    <mergeCell ref="W107:X107"/>
    <mergeCell ref="Y107:AB107"/>
    <mergeCell ref="AC107:AG107"/>
    <mergeCell ref="B108:D108"/>
    <mergeCell ref="E108:F108"/>
    <mergeCell ref="G108:T108"/>
    <mergeCell ref="B109:D109"/>
    <mergeCell ref="U110:V110"/>
    <mergeCell ref="W110:X110"/>
    <mergeCell ref="Y110:AB110"/>
    <mergeCell ref="AC110:AG110"/>
    <mergeCell ref="E109:F109"/>
    <mergeCell ref="G109:T109"/>
    <mergeCell ref="U109:V109"/>
    <mergeCell ref="W109:X109"/>
    <mergeCell ref="Y109:AB109"/>
    <mergeCell ref="AC109:AG109"/>
    <mergeCell ref="B110:D110"/>
    <mergeCell ref="E110:F110"/>
    <mergeCell ref="G110:T110"/>
    <mergeCell ref="B111:D111"/>
    <mergeCell ref="U112:V112"/>
    <mergeCell ref="W112:X112"/>
    <mergeCell ref="Y112:AB112"/>
    <mergeCell ref="AC112:AG112"/>
    <mergeCell ref="E111:F111"/>
    <mergeCell ref="G111:T111"/>
    <mergeCell ref="U111:V111"/>
    <mergeCell ref="W111:X111"/>
    <mergeCell ref="Y111:AB111"/>
    <mergeCell ref="AC111:AG111"/>
    <mergeCell ref="B112:D112"/>
    <mergeCell ref="E112:F112"/>
    <mergeCell ref="G112:T112"/>
    <mergeCell ref="AC121:AG121"/>
    <mergeCell ref="B115:D115"/>
    <mergeCell ref="E115:F115"/>
    <mergeCell ref="G115:T115"/>
    <mergeCell ref="U115:V115"/>
    <mergeCell ref="W115:X115"/>
    <mergeCell ref="Y115:AB115"/>
    <mergeCell ref="AC115:AG115"/>
    <mergeCell ref="AD116:AG116"/>
    <mergeCell ref="AA117:AG117"/>
    <mergeCell ref="AC113:AG113"/>
    <mergeCell ref="B114:D114"/>
    <mergeCell ref="E114:F114"/>
    <mergeCell ref="G114:T114"/>
    <mergeCell ref="B128:D128"/>
    <mergeCell ref="B125:D125"/>
    <mergeCell ref="AC126:AG126"/>
    <mergeCell ref="AC125:AG125"/>
    <mergeCell ref="B126:D126"/>
    <mergeCell ref="E126:L126"/>
    <mergeCell ref="M126:AB126"/>
    <mergeCell ref="B127:D127"/>
    <mergeCell ref="E127:L127"/>
    <mergeCell ref="AC122:AG122"/>
    <mergeCell ref="B119:D119"/>
    <mergeCell ref="AC120:AG120"/>
    <mergeCell ref="E119:L119"/>
    <mergeCell ref="M119:AB119"/>
    <mergeCell ref="AC119:AG119"/>
    <mergeCell ref="B120:D120"/>
    <mergeCell ref="E120:L120"/>
    <mergeCell ref="M120:AB120"/>
    <mergeCell ref="E121:L121"/>
    <mergeCell ref="M121:AB121"/>
    <mergeCell ref="B123:D123"/>
    <mergeCell ref="AC124:AG124"/>
    <mergeCell ref="B129:D129"/>
    <mergeCell ref="E125:L125"/>
    <mergeCell ref="M125:AB125"/>
    <mergeCell ref="B19:D19"/>
    <mergeCell ref="E19:F19"/>
    <mergeCell ref="G19:T19"/>
    <mergeCell ref="B20:D20"/>
    <mergeCell ref="E20:F20"/>
    <mergeCell ref="G20:T20"/>
    <mergeCell ref="B121:D121"/>
    <mergeCell ref="E29:L29"/>
    <mergeCell ref="M29:AB29"/>
    <mergeCell ref="M30:AB30"/>
    <mergeCell ref="E30:L30"/>
    <mergeCell ref="E31:L31"/>
    <mergeCell ref="M31:AB31"/>
    <mergeCell ref="E22:F22"/>
    <mergeCell ref="G22:T22"/>
    <mergeCell ref="B23:D23"/>
    <mergeCell ref="AC39:AG39"/>
    <mergeCell ref="B35:D35"/>
    <mergeCell ref="B113:D113"/>
    <mergeCell ref="E124:L124"/>
    <mergeCell ref="M124:AB124"/>
    <mergeCell ref="AD85:AG85"/>
    <mergeCell ref="AA86:AG86"/>
    <mergeCell ref="S88:U88"/>
    <mergeCell ref="V88:X88"/>
    <mergeCell ref="Y88:AA88"/>
    <mergeCell ref="AB88:AD88"/>
    <mergeCell ref="AE88:AG88"/>
    <mergeCell ref="E105:F105"/>
    <mergeCell ref="G105:T105"/>
    <mergeCell ref="U105:V105"/>
    <mergeCell ref="W105:X105"/>
    <mergeCell ref="Y105:AB105"/>
    <mergeCell ref="AC105:AG105"/>
    <mergeCell ref="U114:V114"/>
    <mergeCell ref="W114:X114"/>
    <mergeCell ref="Y114:AB114"/>
    <mergeCell ref="AC114:AG114"/>
    <mergeCell ref="E113:F113"/>
    <mergeCell ref="G113:T113"/>
    <mergeCell ref="U113:V113"/>
    <mergeCell ref="W113:X113"/>
    <mergeCell ref="Y113:AB113"/>
    <mergeCell ref="AA131:AG131"/>
    <mergeCell ref="S133:U133"/>
    <mergeCell ref="V133:X133"/>
    <mergeCell ref="Y133:AA133"/>
    <mergeCell ref="AB133:AD133"/>
    <mergeCell ref="AE133:AG133"/>
    <mergeCell ref="A91:W92"/>
    <mergeCell ref="AV92:BH92"/>
    <mergeCell ref="M127:AB127"/>
    <mergeCell ref="AC127:AG127"/>
    <mergeCell ref="E128:L128"/>
    <mergeCell ref="M128:AB128"/>
    <mergeCell ref="AC128:AG128"/>
    <mergeCell ref="E129:L129"/>
    <mergeCell ref="M129:AB129"/>
    <mergeCell ref="AC129:AG129"/>
    <mergeCell ref="AD130:AG130"/>
    <mergeCell ref="B122:D122"/>
    <mergeCell ref="E122:L122"/>
    <mergeCell ref="M122:AB122"/>
    <mergeCell ref="E123:L123"/>
    <mergeCell ref="M123:AB123"/>
    <mergeCell ref="AC123:AG123"/>
    <mergeCell ref="B124:D124"/>
  </mergeCells>
  <phoneticPr fontId="1"/>
  <dataValidations count="14">
    <dataValidation imeMode="halfAlpha" allowBlank="1" showInputMessage="1" showErrorMessage="1" sqref="AG1:AH2 C13 E16:E26 AC30:AC42 B29:B39 B41 Y26:Y28 AG46:AH47 C58 U16:U28 E85 Y85:Y86 U85:U86 AC75:AC87 B74:B84 B86 Y71:Y73 AC61:AC73 B72 AC16:AC28 B27 E61:E71 U61:U73 E40 C103 Y40:Y41 U40:U41 E130 Y130:Y131 U130:U131 AC120:AC132 B119:B129 B131 Y116:Y118 AC106:AC118 B117 E106:E116 U106:U118 AG91:AH92" xr:uid="{B848CCD8-16A5-429A-B189-976F77906C4D}"/>
    <dataValidation imeMode="on" allowBlank="1" showInputMessage="1" showErrorMessage="1" sqref="AI12 AV2:BH2 AV12:BH13 AI57 AV47:BH47 AV57:BH58 AI102 AL14:AN15 AV102:BH103 AL12:AN12 AL57:AN57 AL102:AN102 AI14:AI15 AL60:AN61 AI60:AI73 AL72:AN73 AI105:AI118 AV92:BH92 AL64:AN65 AL68:AN69 AL105:AN105 AL108:AN108 AL111:AN111 AL114:AN114 AL117:AN117 AL120:AN120 AL123:AN123 AL126:AN126 AL129:AN129" xr:uid="{36E2E6C9-76DD-4A63-A3FC-774588C2C0E0}"/>
    <dataValidation imeMode="hiragana" allowBlank="1" showInputMessage="1" showErrorMessage="1" sqref="B74:B85 B29:B40 B26 B71 B119:B130 B116" xr:uid="{0EE47879-A151-4393-A7C4-90FBB8EEC418}"/>
    <dataValidation type="custom" imeMode="hiragana" allowBlank="1" showInputMessage="1" showErrorMessage="1" errorTitle="NGワード" error="〃ではなく、数字で入力してください。" sqref="B16:D25 B61:D70 B106:D115" xr:uid="{12A26089-F7BB-4D44-9308-3DD0A6BA4A94}">
      <formula1>NOT(COUNTIF(B16,"*〃*"))</formula1>
    </dataValidation>
    <dataValidation type="custom" showInputMessage="1" showErrorMessage="1" errorTitle="入力漏れ" error="工事番号を入力してください" sqref="Y106:AB115 Y61:AB70 Y16:AB16" xr:uid="{073B773A-06DB-4081-BC0A-116AA672DDF9}">
      <formula1>$B$16&lt;&gt;""</formula1>
    </dataValidation>
    <dataValidation type="custom" showInputMessage="1" showErrorMessage="1" errorTitle="入力漏れ" error="工事番号を入力してください" sqref="Y17:AB17" xr:uid="{8F54021B-8F6C-4383-8A5E-D6162A2802ED}">
      <formula1>$B$17&lt;&gt;""</formula1>
    </dataValidation>
    <dataValidation type="custom" showInputMessage="1" showErrorMessage="1" errorTitle="入力漏れ" error="工事番号を入力してください" sqref="Y18:AB18" xr:uid="{E8642D0E-B968-40B5-AF19-A199DCA0C28A}">
      <formula1>$B$18&lt;&gt;""</formula1>
    </dataValidation>
    <dataValidation type="custom" showInputMessage="1" showErrorMessage="1" errorTitle="入力漏れ" error="工事番号を入力してください" sqref="Y19:AB19" xr:uid="{6B74D1F9-657E-4CC0-991C-438793021B21}">
      <formula1>$B$19&lt;&gt;""</formula1>
    </dataValidation>
    <dataValidation type="custom" showInputMessage="1" showErrorMessage="1" errorTitle="入力漏れ" error="工事番号を入力してください" sqref="Y20:AB20" xr:uid="{D58D761D-6963-4ED7-BA8C-7530CDD0F847}">
      <formula1>$B$20&lt;&gt;""</formula1>
    </dataValidation>
    <dataValidation type="custom" showInputMessage="1" showErrorMessage="1" errorTitle="入力漏れ" error="工事番号を入力してください" sqref="Y21:AB21" xr:uid="{97B75AB2-79EA-4E99-9F40-5B450535186B}">
      <formula1>$B$21&lt;&gt;""</formula1>
    </dataValidation>
    <dataValidation type="custom" showInputMessage="1" showErrorMessage="1" errorTitle="入力漏れ" error="工事番号を入力してください" sqref="Y22:AB22" xr:uid="{4973B8E0-4BE7-4765-B87F-F0564E5679EB}">
      <formula1>$B$22&lt;&gt;""</formula1>
    </dataValidation>
    <dataValidation type="custom" showInputMessage="1" showErrorMessage="1" errorTitle="入力漏れ" error="工事番号を入力してください" sqref="Y23:AB23" xr:uid="{947237A5-8D0D-451B-B629-CB2F123C836B}">
      <formula1>$B$23&lt;&gt;""</formula1>
    </dataValidation>
    <dataValidation type="custom" showInputMessage="1" showErrorMessage="1" errorTitle="入力漏れ" error="工事番号を入力してください" sqref="Y24:AB24" xr:uid="{3C2D3330-A4B2-42F4-95A7-104896E37190}">
      <formula1>$B$24&lt;&gt;""</formula1>
    </dataValidation>
    <dataValidation type="custom" showInputMessage="1" showErrorMessage="1" errorTitle="入力漏れ" error="工事番号を入力してください" sqref="Y25:AB25" xr:uid="{915A7BD7-CE1F-4382-9710-3BB37F4EA8C9}">
      <formula1>$B$25&lt;&gt;""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2"/>
  <rowBreaks count="2" manualBreakCount="2">
    <brk id="45" max="32" man="1"/>
    <brk id="90" max="32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CA6F06-E8BF-44EE-8CB7-D28684B0E217}">
          <x14:formula1>
            <xm:f>営業所名!$B$4:$B$9</xm:f>
          </x14:formula1>
          <xm:sqref>B6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29E34-BB50-4420-9787-2CBFD401516F}">
  <sheetPr>
    <tabColor rgb="FF92D050"/>
  </sheetPr>
  <dimension ref="C3:I22"/>
  <sheetViews>
    <sheetView showGridLines="0" showZeros="0" zoomScaleNormal="100" workbookViewId="0">
      <selection activeCell="J13" sqref="J13"/>
    </sheetView>
  </sheetViews>
  <sheetFormatPr defaultRowHeight="18.75"/>
  <cols>
    <col min="1" max="2" width="9" style="76"/>
    <col min="3" max="3" width="10.625" style="77" customWidth="1"/>
    <col min="4" max="4" width="4.625" style="77" customWidth="1"/>
    <col min="5" max="5" width="16.625" style="77" customWidth="1"/>
    <col min="6" max="6" width="4.625" style="77" customWidth="1"/>
    <col min="7" max="7" width="23.625" style="77" customWidth="1"/>
    <col min="8" max="8" width="9" style="77"/>
    <col min="9" max="16384" width="9" style="76"/>
  </cols>
  <sheetData>
    <row r="3" spans="3:9" ht="24.95" customHeight="1">
      <c r="C3" s="80" t="s">
        <v>77</v>
      </c>
      <c r="D3" s="419"/>
      <c r="E3" s="420"/>
      <c r="F3" s="420"/>
      <c r="G3" s="421"/>
      <c r="H3" s="77" t="s">
        <v>41</v>
      </c>
      <c r="I3" s="76" t="s">
        <v>49</v>
      </c>
    </row>
    <row r="4" spans="3:9" ht="24.95" customHeight="1">
      <c r="C4" s="80" t="s">
        <v>75</v>
      </c>
      <c r="D4" s="419"/>
      <c r="E4" s="420"/>
      <c r="F4" s="420"/>
      <c r="G4" s="421"/>
      <c r="H4" s="77" t="s">
        <v>41</v>
      </c>
      <c r="I4" s="76" t="s">
        <v>90</v>
      </c>
    </row>
    <row r="5" spans="3:9" ht="24.95" customHeight="1">
      <c r="C5" s="80" t="s">
        <v>40</v>
      </c>
      <c r="D5" s="422"/>
      <c r="E5" s="423"/>
      <c r="F5" s="423"/>
      <c r="G5" s="424"/>
      <c r="H5" s="77" t="s">
        <v>41</v>
      </c>
      <c r="I5" s="76" t="s">
        <v>222</v>
      </c>
    </row>
    <row r="6" spans="3:9" ht="24.95" customHeight="1">
      <c r="C6" s="80" t="s">
        <v>42</v>
      </c>
      <c r="D6" s="419"/>
      <c r="E6" s="420"/>
      <c r="F6" s="420"/>
      <c r="G6" s="421"/>
      <c r="H6" s="77" t="s">
        <v>41</v>
      </c>
      <c r="I6" s="76" t="s">
        <v>50</v>
      </c>
    </row>
    <row r="7" spans="3:9" ht="24.95" customHeight="1">
      <c r="C7" s="80" t="s">
        <v>43</v>
      </c>
      <c r="D7" s="419"/>
      <c r="E7" s="420"/>
      <c r="F7" s="420"/>
      <c r="G7" s="421"/>
      <c r="H7" s="77" t="s">
        <v>41</v>
      </c>
      <c r="I7" s="76" t="s">
        <v>51</v>
      </c>
    </row>
    <row r="8" spans="3:9" ht="24.95" customHeight="1">
      <c r="C8" s="80" t="s">
        <v>44</v>
      </c>
      <c r="D8" s="84" t="s">
        <v>53</v>
      </c>
      <c r="E8" s="90"/>
      <c r="F8" s="85" t="s">
        <v>54</v>
      </c>
      <c r="G8" s="91"/>
      <c r="H8" s="77" t="s">
        <v>41</v>
      </c>
      <c r="I8" s="76" t="s">
        <v>108</v>
      </c>
    </row>
    <row r="9" spans="3:9" ht="24.95" customHeight="1">
      <c r="C9" s="80" t="s">
        <v>45</v>
      </c>
      <c r="D9" s="427"/>
      <c r="E9" s="428"/>
      <c r="F9" s="428"/>
      <c r="G9" s="429"/>
      <c r="H9" s="77" t="s">
        <v>41</v>
      </c>
      <c r="I9" s="76" t="s">
        <v>46</v>
      </c>
    </row>
    <row r="10" spans="3:9" ht="24.95" customHeight="1">
      <c r="C10" s="80" t="s">
        <v>48</v>
      </c>
      <c r="D10" s="430"/>
      <c r="E10" s="431"/>
      <c r="F10" s="431"/>
      <c r="G10" s="432"/>
      <c r="H10" s="77" t="s">
        <v>41</v>
      </c>
      <c r="I10" s="76" t="s">
        <v>47</v>
      </c>
    </row>
    <row r="13" spans="3:9" ht="19.5">
      <c r="C13" s="79" t="s">
        <v>55</v>
      </c>
      <c r="D13" s="79"/>
    </row>
    <row r="14" spans="3:9" ht="24.95" customHeight="1">
      <c r="C14" s="78" t="s">
        <v>77</v>
      </c>
      <c r="D14" s="433" t="s">
        <v>4</v>
      </c>
      <c r="E14" s="433"/>
      <c r="F14" s="433"/>
      <c r="G14" s="433"/>
    </row>
    <row r="15" spans="3:9" ht="24.95" customHeight="1">
      <c r="C15" s="78" t="s">
        <v>75</v>
      </c>
      <c r="D15" s="433" t="s">
        <v>76</v>
      </c>
      <c r="E15" s="433"/>
      <c r="F15" s="433"/>
      <c r="G15" s="433"/>
    </row>
    <row r="16" spans="3:9" ht="24.95" customHeight="1">
      <c r="C16" s="78" t="s">
        <v>40</v>
      </c>
      <c r="D16" s="434">
        <v>7100803</v>
      </c>
      <c r="E16" s="435"/>
      <c r="F16" s="435"/>
      <c r="G16" s="436"/>
    </row>
    <row r="17" spans="3:9" ht="24.95" customHeight="1">
      <c r="C17" s="78" t="s">
        <v>42</v>
      </c>
      <c r="D17" s="433" t="s">
        <v>3</v>
      </c>
      <c r="E17" s="433"/>
      <c r="F17" s="433"/>
      <c r="G17" s="433"/>
      <c r="I17" s="77"/>
    </row>
    <row r="18" spans="3:9" ht="24.95" customHeight="1">
      <c r="C18" s="78" t="s">
        <v>43</v>
      </c>
      <c r="D18" s="433" t="s">
        <v>39</v>
      </c>
      <c r="E18" s="433"/>
      <c r="F18" s="433"/>
      <c r="G18" s="433"/>
    </row>
    <row r="19" spans="3:9" ht="24.95" customHeight="1">
      <c r="C19" s="78" t="s">
        <v>44</v>
      </c>
      <c r="D19" s="133" t="s">
        <v>53</v>
      </c>
      <c r="E19" s="134" t="s">
        <v>52</v>
      </c>
      <c r="F19" s="135" t="s">
        <v>54</v>
      </c>
      <c r="G19" s="136" t="s">
        <v>52</v>
      </c>
    </row>
    <row r="20" spans="3:9" ht="24.95" customHeight="1">
      <c r="C20" s="78" t="s">
        <v>45</v>
      </c>
      <c r="D20" s="425">
        <v>1</v>
      </c>
      <c r="E20" s="425"/>
      <c r="F20" s="425"/>
      <c r="G20" s="425"/>
    </row>
    <row r="21" spans="3:9" ht="24.95" customHeight="1">
      <c r="C21" s="78" t="s">
        <v>48</v>
      </c>
      <c r="D21" s="426" t="s">
        <v>59</v>
      </c>
      <c r="E21" s="426"/>
      <c r="F21" s="426"/>
      <c r="G21" s="426"/>
    </row>
    <row r="22" spans="3:9" ht="24.95" customHeight="1"/>
  </sheetData>
  <sheetProtection sheet="1" objects="1" scenarios="1"/>
  <mergeCells count="14">
    <mergeCell ref="D20:G20"/>
    <mergeCell ref="D21:G21"/>
    <mergeCell ref="D9:G9"/>
    <mergeCell ref="D10:G10"/>
    <mergeCell ref="D14:G14"/>
    <mergeCell ref="D16:G16"/>
    <mergeCell ref="D17:G17"/>
    <mergeCell ref="D18:G18"/>
    <mergeCell ref="D15:G15"/>
    <mergeCell ref="D3:G3"/>
    <mergeCell ref="D5:G5"/>
    <mergeCell ref="D6:G6"/>
    <mergeCell ref="D7:G7"/>
    <mergeCell ref="D4:G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FF71E-9F3B-423B-BC71-D5DA27F39FA7}">
  <sheetPr>
    <tabColor rgb="FF7030A0"/>
  </sheetPr>
  <dimension ref="A1:BD66"/>
  <sheetViews>
    <sheetView showGridLines="0" zoomScale="90" zoomScaleNormal="90" zoomScaleSheetLayoutView="100" workbookViewId="0">
      <selection activeCell="B10" sqref="B10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4" width="3.625" style="1"/>
    <col min="25" max="25" width="3.625" style="1" customWidth="1"/>
    <col min="26" max="26" width="3.625" style="1"/>
    <col min="27" max="27" width="4.125" style="1" customWidth="1"/>
    <col min="28" max="28" width="3.625" style="1"/>
    <col min="29" max="29" width="3.6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20.100000000000001" customHeight="1">
      <c r="B1" s="269" t="s">
        <v>58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Z1" s="99" t="s">
        <v>12</v>
      </c>
      <c r="AA1" s="474">
        <v>45230</v>
      </c>
      <c r="AB1" s="475"/>
      <c r="AC1" s="475"/>
      <c r="AD1" s="475"/>
      <c r="AE1" s="475"/>
    </row>
    <row r="2" spans="1:56" ht="18" customHeight="1">
      <c r="A2" s="97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20"/>
    </row>
    <row r="3" spans="1:56" ht="18" customHeight="1">
      <c r="A3" s="9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22"/>
    </row>
    <row r="4" spans="1:56" ht="18" customHeight="1"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</row>
    <row r="5" spans="1:56" ht="21" customHeight="1"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472" t="s">
        <v>5</v>
      </c>
      <c r="O5" s="472"/>
      <c r="V5" s="224" t="str">
        <f>IF(会社名等登録!D3="","",会社名等登録!D3)</f>
        <v/>
      </c>
      <c r="W5" s="224"/>
      <c r="X5" s="224"/>
      <c r="Y5" s="224"/>
      <c r="Z5" s="224"/>
      <c r="AA5" s="224"/>
      <c r="AB5" s="224"/>
      <c r="AC5" s="224"/>
      <c r="AD5" s="224"/>
      <c r="AE5" s="224"/>
      <c r="AF5" s="32"/>
      <c r="AG5" s="16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</row>
    <row r="6" spans="1:56" ht="18" customHeight="1"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473"/>
      <c r="O6" s="473"/>
      <c r="V6" s="230" t="str">
        <f>IF(会社名等登録!D4="","",会社名等登録!D4)</f>
        <v/>
      </c>
      <c r="W6" s="230"/>
      <c r="X6" s="230"/>
      <c r="Y6" s="230"/>
      <c r="Z6" s="230"/>
      <c r="AA6" s="230"/>
      <c r="AB6" s="230"/>
      <c r="AC6" s="230"/>
      <c r="AD6" s="230"/>
      <c r="AE6" s="82" t="s">
        <v>38</v>
      </c>
      <c r="AF6" s="34"/>
      <c r="AP6" s="14"/>
      <c r="AQ6" s="14"/>
      <c r="AR6" s="14"/>
      <c r="AS6" s="14"/>
      <c r="AT6" s="14"/>
    </row>
    <row r="7" spans="1:56" ht="18" customHeight="1">
      <c r="B7" s="468" t="s">
        <v>6</v>
      </c>
      <c r="C7" s="468"/>
      <c r="D7" s="468"/>
      <c r="E7" s="468"/>
      <c r="F7" s="468"/>
      <c r="G7" s="468"/>
      <c r="V7" s="225" t="str">
        <f>IF(会社名等登録!D5="","",会社名等登録!D5)</f>
        <v/>
      </c>
      <c r="W7" s="225"/>
      <c r="X7" s="225"/>
      <c r="Y7" s="225"/>
      <c r="Z7" s="225"/>
      <c r="AA7" s="225"/>
      <c r="AB7" s="225"/>
      <c r="AC7" s="81"/>
      <c r="AD7" s="81"/>
      <c r="AF7" s="33"/>
      <c r="AG7" s="17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</row>
    <row r="8" spans="1:56" ht="18" customHeight="1">
      <c r="B8" s="469"/>
      <c r="C8" s="469"/>
      <c r="D8" s="469"/>
      <c r="E8" s="469"/>
      <c r="F8" s="469"/>
      <c r="G8" s="469"/>
      <c r="V8" s="215" t="str">
        <f>IF(会社名等登録!D6="","",会社名等登録!D6)</f>
        <v/>
      </c>
      <c r="W8" s="215"/>
      <c r="X8" s="215"/>
      <c r="Y8" s="215"/>
      <c r="Z8" s="215"/>
      <c r="AA8" s="215"/>
      <c r="AB8" s="215"/>
      <c r="AC8" s="215"/>
      <c r="AD8" s="215"/>
      <c r="AE8" s="215"/>
      <c r="AF8" s="33"/>
      <c r="AG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212">
        <f>AA1</f>
        <v>45230</v>
      </c>
      <c r="C9" s="213"/>
      <c r="D9" s="213"/>
      <c r="V9" s="215" t="str">
        <f>IF(会社名等登録!D7="","",会社名等登録!D7)</f>
        <v/>
      </c>
      <c r="W9" s="215"/>
      <c r="X9" s="215"/>
      <c r="Y9" s="215"/>
      <c r="Z9" s="215"/>
      <c r="AA9" s="215"/>
      <c r="AB9" s="215"/>
      <c r="AC9" s="215"/>
      <c r="AD9" s="215"/>
      <c r="AE9" s="215"/>
      <c r="AF9" s="88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</row>
    <row r="10" spans="1:56" ht="18" customHeight="1">
      <c r="B10" s="13" t="s">
        <v>7</v>
      </c>
      <c r="V10" s="86" t="str">
        <f>会社名等登録!D8</f>
        <v>TEL</v>
      </c>
      <c r="W10" s="89" t="str">
        <f>IF(会社名等登録!E8="","",会社名等登録!E8)</f>
        <v/>
      </c>
      <c r="X10" s="89"/>
      <c r="Y10" s="89"/>
      <c r="Z10" s="89"/>
      <c r="AA10" s="131" t="str">
        <f>会社名等登録!F8</f>
        <v>FAX　</v>
      </c>
      <c r="AB10" s="89" t="str">
        <f>IF(会社名等登録!G8="","",会社名等登録!G8)</f>
        <v/>
      </c>
      <c r="AC10" s="89"/>
      <c r="AD10" s="89"/>
      <c r="AE10" s="89"/>
      <c r="AF10" s="34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6" ht="18" customHeight="1">
      <c r="B11" s="39"/>
      <c r="C11" s="226" t="str">
        <f>W25</f>
        <v/>
      </c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40"/>
      <c r="O11" s="41"/>
      <c r="V11" s="100" t="s">
        <v>45</v>
      </c>
      <c r="W11" s="132"/>
      <c r="X11" s="132"/>
      <c r="Y11" s="259" t="str">
        <f>IF(会社名等登録!D9="","",会社名等登録!D9)</f>
        <v/>
      </c>
      <c r="Z11" s="259"/>
      <c r="AA11" s="259"/>
      <c r="AB11" s="259"/>
      <c r="AC11" s="259"/>
      <c r="AD11" s="259"/>
      <c r="AE11" s="259"/>
      <c r="AF11" s="33"/>
      <c r="AN11" s="5"/>
      <c r="AO11" s="5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C11" s="5"/>
      <c r="BD11" s="5"/>
    </row>
    <row r="12" spans="1:56" ht="18" customHeight="1">
      <c r="B12" s="42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37"/>
      <c r="O12" s="43"/>
      <c r="T12" s="2"/>
      <c r="U12" s="2"/>
      <c r="V12" s="100" t="s">
        <v>48</v>
      </c>
      <c r="W12" s="132"/>
      <c r="X12" s="132"/>
      <c r="Y12" s="375" t="str">
        <f>IF(会社名等登録!D10="","",会社名等登録!D10)</f>
        <v/>
      </c>
      <c r="Z12" s="375"/>
      <c r="AA12" s="375"/>
      <c r="AB12" s="375"/>
      <c r="AC12" s="375"/>
      <c r="AD12" s="375"/>
      <c r="AE12" s="375"/>
      <c r="AN12" s="5"/>
      <c r="AO12" s="5"/>
      <c r="AP12" s="5"/>
      <c r="AQ12" s="5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</row>
    <row r="13" spans="1:56" ht="18" customHeight="1">
      <c r="B13" s="44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45"/>
      <c r="O13" s="46"/>
      <c r="W13" s="28"/>
      <c r="AA13" s="28"/>
      <c r="AN13" s="5"/>
      <c r="AO13" s="5"/>
      <c r="AP13" s="5"/>
      <c r="AQ13" s="5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</row>
    <row r="14" spans="1:56" ht="26.25" customHeight="1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W14" s="28"/>
      <c r="AA14" s="28"/>
      <c r="AN14" s="5"/>
      <c r="AO14" s="5"/>
      <c r="AP14" s="5"/>
      <c r="AQ14" s="5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</row>
    <row r="15" spans="1:56" ht="12.75" customHeight="1">
      <c r="B15" s="8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9"/>
      <c r="O15" s="8"/>
      <c r="W15" s="28"/>
      <c r="AA15" s="28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</row>
    <row r="16" spans="1:56" ht="12.75" customHeight="1">
      <c r="B16" s="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31" ht="18" customHeight="1">
      <c r="U17" s="98"/>
      <c r="V17" s="25"/>
      <c r="W17" s="51"/>
      <c r="Y17" s="51"/>
      <c r="Z17" s="21"/>
      <c r="AA17" s="21"/>
      <c r="AB17" s="21"/>
      <c r="AC17" s="21"/>
      <c r="AD17" s="21"/>
      <c r="AE17" s="51" t="s">
        <v>2</v>
      </c>
    </row>
    <row r="18" spans="2:31" s="55" customFormat="1" ht="30" customHeight="1">
      <c r="B18" s="207" t="s">
        <v>56</v>
      </c>
      <c r="C18" s="208"/>
      <c r="D18" s="208"/>
      <c r="E18" s="211"/>
      <c r="F18" s="207" t="s">
        <v>93</v>
      </c>
      <c r="G18" s="208"/>
      <c r="H18" s="208"/>
      <c r="I18" s="208"/>
      <c r="J18" s="208"/>
      <c r="K18" s="208"/>
      <c r="L18" s="208"/>
      <c r="M18" s="208"/>
      <c r="N18" s="211"/>
      <c r="O18" s="462" t="s">
        <v>92</v>
      </c>
      <c r="P18" s="463"/>
      <c r="Q18" s="463"/>
      <c r="R18" s="463"/>
      <c r="S18" s="463"/>
      <c r="T18" s="463"/>
      <c r="U18" s="463"/>
      <c r="V18" s="464"/>
      <c r="W18" s="462" t="s">
        <v>91</v>
      </c>
      <c r="X18" s="463"/>
      <c r="Y18" s="463"/>
      <c r="Z18" s="463"/>
      <c r="AA18" s="463"/>
      <c r="AB18" s="463"/>
      <c r="AC18" s="463"/>
      <c r="AD18" s="463"/>
      <c r="AE18" s="464"/>
    </row>
    <row r="19" spans="2:31" s="64" customFormat="1" ht="33" customHeight="1">
      <c r="B19" s="231" t="s">
        <v>26</v>
      </c>
      <c r="C19" s="232"/>
      <c r="D19" s="232"/>
      <c r="E19" s="446"/>
      <c r="F19" s="465"/>
      <c r="G19" s="477"/>
      <c r="H19" s="477"/>
      <c r="I19" s="477"/>
      <c r="J19" s="477"/>
      <c r="K19" s="477"/>
      <c r="L19" s="477"/>
      <c r="M19" s="477"/>
      <c r="N19" s="478"/>
      <c r="O19" s="459" t="str">
        <f>IF(F19="","",F19*10%)</f>
        <v/>
      </c>
      <c r="P19" s="460"/>
      <c r="Q19" s="460"/>
      <c r="R19" s="460"/>
      <c r="S19" s="460"/>
      <c r="T19" s="460"/>
      <c r="U19" s="460"/>
      <c r="V19" s="461"/>
      <c r="W19" s="459" t="str">
        <f>IF(F19="","",F19+O19)</f>
        <v/>
      </c>
      <c r="X19" s="460"/>
      <c r="Y19" s="460"/>
      <c r="Z19" s="460"/>
      <c r="AA19" s="460"/>
      <c r="AB19" s="460"/>
      <c r="AC19" s="460"/>
      <c r="AD19" s="460"/>
      <c r="AE19" s="461"/>
    </row>
    <row r="20" spans="2:31" s="64" customFormat="1" ht="33" customHeight="1">
      <c r="B20" s="456" t="s">
        <v>27</v>
      </c>
      <c r="C20" s="457"/>
      <c r="D20" s="457"/>
      <c r="E20" s="458"/>
      <c r="F20" s="465"/>
      <c r="G20" s="466"/>
      <c r="H20" s="466"/>
      <c r="I20" s="466"/>
      <c r="J20" s="466"/>
      <c r="K20" s="466"/>
      <c r="L20" s="466"/>
      <c r="M20" s="466"/>
      <c r="N20" s="467"/>
      <c r="O20" s="447" t="str">
        <f t="shared" ref="O20:O24" si="0">IF(F20="","",F20*10%)</f>
        <v/>
      </c>
      <c r="P20" s="448"/>
      <c r="Q20" s="448"/>
      <c r="R20" s="448"/>
      <c r="S20" s="448"/>
      <c r="T20" s="448"/>
      <c r="U20" s="448"/>
      <c r="V20" s="449"/>
      <c r="W20" s="447" t="str">
        <f t="shared" ref="W20:W24" si="1">IF(F20="","",F20+O20)</f>
        <v/>
      </c>
      <c r="X20" s="448"/>
      <c r="Y20" s="448"/>
      <c r="Z20" s="448"/>
      <c r="AA20" s="448"/>
      <c r="AB20" s="448"/>
      <c r="AC20" s="448"/>
      <c r="AD20" s="448"/>
      <c r="AE20" s="449"/>
    </row>
    <row r="21" spans="2:31" s="64" customFormat="1" ht="33" customHeight="1">
      <c r="B21" s="231" t="s">
        <v>28</v>
      </c>
      <c r="C21" s="232"/>
      <c r="D21" s="232"/>
      <c r="E21" s="446"/>
      <c r="F21" s="465"/>
      <c r="G21" s="466"/>
      <c r="H21" s="466"/>
      <c r="I21" s="466"/>
      <c r="J21" s="466"/>
      <c r="K21" s="466"/>
      <c r="L21" s="466"/>
      <c r="M21" s="466"/>
      <c r="N21" s="467"/>
      <c r="O21" s="447" t="str">
        <f t="shared" si="0"/>
        <v/>
      </c>
      <c r="P21" s="448"/>
      <c r="Q21" s="448"/>
      <c r="R21" s="448"/>
      <c r="S21" s="448"/>
      <c r="T21" s="448"/>
      <c r="U21" s="448"/>
      <c r="V21" s="449"/>
      <c r="W21" s="447" t="str">
        <f t="shared" si="1"/>
        <v/>
      </c>
      <c r="X21" s="448"/>
      <c r="Y21" s="448"/>
      <c r="Z21" s="448"/>
      <c r="AA21" s="448"/>
      <c r="AB21" s="448"/>
      <c r="AC21" s="448"/>
      <c r="AD21" s="448"/>
      <c r="AE21" s="449"/>
    </row>
    <row r="22" spans="2:31" s="64" customFormat="1" ht="33" customHeight="1">
      <c r="B22" s="456" t="s">
        <v>29</v>
      </c>
      <c r="C22" s="457"/>
      <c r="D22" s="457"/>
      <c r="E22" s="458"/>
      <c r="F22" s="465"/>
      <c r="G22" s="466"/>
      <c r="H22" s="466"/>
      <c r="I22" s="466"/>
      <c r="J22" s="466"/>
      <c r="K22" s="466"/>
      <c r="L22" s="466"/>
      <c r="M22" s="466"/>
      <c r="N22" s="467"/>
      <c r="O22" s="447" t="str">
        <f t="shared" si="0"/>
        <v/>
      </c>
      <c r="P22" s="448"/>
      <c r="Q22" s="448"/>
      <c r="R22" s="448"/>
      <c r="S22" s="448"/>
      <c r="T22" s="448"/>
      <c r="U22" s="448"/>
      <c r="V22" s="449"/>
      <c r="W22" s="447" t="str">
        <f t="shared" si="1"/>
        <v/>
      </c>
      <c r="X22" s="448"/>
      <c r="Y22" s="448"/>
      <c r="Z22" s="448"/>
      <c r="AA22" s="448"/>
      <c r="AB22" s="448"/>
      <c r="AC22" s="448"/>
      <c r="AD22" s="448"/>
      <c r="AE22" s="449"/>
    </row>
    <row r="23" spans="2:31" s="64" customFormat="1" ht="33" customHeight="1">
      <c r="B23" s="231" t="s">
        <v>30</v>
      </c>
      <c r="C23" s="232"/>
      <c r="D23" s="232"/>
      <c r="E23" s="446"/>
      <c r="F23" s="465"/>
      <c r="G23" s="466"/>
      <c r="H23" s="466"/>
      <c r="I23" s="466"/>
      <c r="J23" s="466"/>
      <c r="K23" s="466"/>
      <c r="L23" s="466"/>
      <c r="M23" s="466"/>
      <c r="N23" s="467"/>
      <c r="O23" s="447" t="str">
        <f t="shared" si="0"/>
        <v/>
      </c>
      <c r="P23" s="448"/>
      <c r="Q23" s="448"/>
      <c r="R23" s="448"/>
      <c r="S23" s="448"/>
      <c r="T23" s="448"/>
      <c r="U23" s="448"/>
      <c r="V23" s="449"/>
      <c r="W23" s="447" t="str">
        <f t="shared" si="1"/>
        <v/>
      </c>
      <c r="X23" s="448"/>
      <c r="Y23" s="448"/>
      <c r="Z23" s="448"/>
      <c r="AA23" s="448"/>
      <c r="AB23" s="448"/>
      <c r="AC23" s="448"/>
      <c r="AD23" s="448"/>
      <c r="AE23" s="449"/>
    </row>
    <row r="24" spans="2:31" s="64" customFormat="1" ht="33" customHeight="1">
      <c r="B24" s="450" t="s">
        <v>31</v>
      </c>
      <c r="C24" s="451"/>
      <c r="D24" s="451"/>
      <c r="E24" s="452"/>
      <c r="F24" s="465"/>
      <c r="G24" s="466"/>
      <c r="H24" s="466"/>
      <c r="I24" s="466"/>
      <c r="J24" s="466"/>
      <c r="K24" s="466"/>
      <c r="L24" s="466"/>
      <c r="M24" s="466"/>
      <c r="N24" s="467"/>
      <c r="O24" s="453" t="str">
        <f t="shared" si="0"/>
        <v/>
      </c>
      <c r="P24" s="454"/>
      <c r="Q24" s="454"/>
      <c r="R24" s="454"/>
      <c r="S24" s="454"/>
      <c r="T24" s="454"/>
      <c r="U24" s="454"/>
      <c r="V24" s="455"/>
      <c r="W24" s="453" t="str">
        <f t="shared" si="1"/>
        <v/>
      </c>
      <c r="X24" s="454"/>
      <c r="Y24" s="454"/>
      <c r="Z24" s="454"/>
      <c r="AA24" s="454"/>
      <c r="AB24" s="454"/>
      <c r="AC24" s="454"/>
      <c r="AD24" s="454"/>
      <c r="AE24" s="455"/>
    </row>
    <row r="25" spans="2:31" s="64" customFormat="1" ht="33" customHeight="1">
      <c r="B25" s="437" t="s">
        <v>203</v>
      </c>
      <c r="C25" s="438"/>
      <c r="D25" s="438"/>
      <c r="E25" s="439"/>
      <c r="F25" s="440" t="str">
        <f>IF(SUM(F19:N24)=0,"",SUM(F19:N24))</f>
        <v/>
      </c>
      <c r="G25" s="441"/>
      <c r="H25" s="441"/>
      <c r="I25" s="441"/>
      <c r="J25" s="441"/>
      <c r="K25" s="441"/>
      <c r="L25" s="441"/>
      <c r="M25" s="441"/>
      <c r="N25" s="442"/>
      <c r="O25" s="443" t="str">
        <f>IF(SUM(O19:V24)=0,"",SUM(O19:V24))</f>
        <v/>
      </c>
      <c r="P25" s="444"/>
      <c r="Q25" s="444"/>
      <c r="R25" s="444"/>
      <c r="S25" s="444"/>
      <c r="T25" s="444"/>
      <c r="U25" s="444"/>
      <c r="V25" s="445"/>
      <c r="W25" s="443" t="str">
        <f>IF(SUM(W19:AE24)=0,"",SUM(W19:AE24))</f>
        <v/>
      </c>
      <c r="X25" s="444"/>
      <c r="Y25" s="444"/>
      <c r="Z25" s="444"/>
      <c r="AA25" s="444"/>
      <c r="AB25" s="444"/>
      <c r="AC25" s="444"/>
      <c r="AD25" s="444"/>
      <c r="AE25" s="445"/>
    </row>
    <row r="26" spans="2:31" s="64" customFormat="1" ht="27.95" customHeight="1">
      <c r="B26" s="67"/>
      <c r="T26" s="68"/>
    </row>
    <row r="27" spans="2:31" s="64" customFormat="1" ht="27.95" customHeight="1">
      <c r="B27" s="198" t="s">
        <v>208</v>
      </c>
      <c r="T27" s="68"/>
    </row>
    <row r="28" spans="2:31" ht="18" customHeight="1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</row>
    <row r="29" spans="2:31" ht="18" customHeight="1">
      <c r="B29" s="6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</row>
    <row r="30" spans="2:31" ht="18" customHeight="1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</row>
    <row r="31" spans="2:31" ht="18" customHeight="1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</row>
    <row r="32" spans="2:31" ht="18" customHeight="1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</row>
    <row r="33" spans="1:56" ht="18" customHeight="1"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spans="1:56" s="47" customFormat="1" ht="18" customHeight="1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</row>
    <row r="35" spans="1:56" ht="18" customHeight="1">
      <c r="B35" s="269" t="s">
        <v>69</v>
      </c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Z35" s="99" t="s">
        <v>12</v>
      </c>
      <c r="AA35" s="254">
        <f>AA1</f>
        <v>45230</v>
      </c>
      <c r="AB35" s="255"/>
      <c r="AC35" s="255"/>
      <c r="AD35" s="255"/>
      <c r="AE35" s="255"/>
    </row>
    <row r="36" spans="1:56" ht="18" customHeight="1">
      <c r="A36" s="97"/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20"/>
    </row>
    <row r="37" spans="1:56" ht="18" customHeight="1">
      <c r="A37" s="9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22"/>
    </row>
    <row r="39" spans="1:56" ht="21" customHeight="1"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2" t="s">
        <v>5</v>
      </c>
      <c r="O39" s="472"/>
      <c r="V39" s="224" t="str">
        <f t="shared" ref="V39" si="2">V5</f>
        <v/>
      </c>
      <c r="W39" s="224"/>
      <c r="X39" s="224"/>
      <c r="Y39" s="224"/>
      <c r="Z39" s="224"/>
      <c r="AA39" s="224"/>
      <c r="AB39" s="224"/>
      <c r="AC39" s="224"/>
      <c r="AD39" s="224"/>
      <c r="AE39" s="224"/>
      <c r="AF39" s="32"/>
      <c r="AG39" s="16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</row>
    <row r="40" spans="1:56" ht="18" customHeight="1">
      <c r="B40" s="471"/>
      <c r="C40" s="471"/>
      <c r="D40" s="471"/>
      <c r="E40" s="471"/>
      <c r="F40" s="471"/>
      <c r="G40" s="471"/>
      <c r="H40" s="471"/>
      <c r="I40" s="471"/>
      <c r="J40" s="471"/>
      <c r="K40" s="471"/>
      <c r="L40" s="471"/>
      <c r="M40" s="471"/>
      <c r="N40" s="473"/>
      <c r="O40" s="473"/>
      <c r="V40" s="230" t="str">
        <f>IF(V6="","",V6)</f>
        <v/>
      </c>
      <c r="W40" s="230"/>
      <c r="X40" s="230"/>
      <c r="Y40" s="230"/>
      <c r="Z40" s="230"/>
      <c r="AA40" s="230"/>
      <c r="AB40" s="230"/>
      <c r="AC40" s="230"/>
      <c r="AD40" s="230"/>
      <c r="AE40" s="82" t="s">
        <v>38</v>
      </c>
      <c r="AF40" s="34"/>
      <c r="AP40" s="14"/>
      <c r="AQ40" s="14"/>
      <c r="AR40" s="14"/>
      <c r="AS40" s="14"/>
      <c r="AT40" s="14"/>
    </row>
    <row r="41" spans="1:56" ht="18" customHeight="1">
      <c r="B41" s="468" t="s">
        <v>6</v>
      </c>
      <c r="C41" s="468"/>
      <c r="D41" s="468"/>
      <c r="E41" s="468"/>
      <c r="F41" s="468"/>
      <c r="G41" s="468"/>
      <c r="V41" s="225" t="str">
        <f t="shared" ref="V41:V46" si="3">V7</f>
        <v/>
      </c>
      <c r="W41" s="225"/>
      <c r="X41" s="225"/>
      <c r="Y41" s="225"/>
      <c r="Z41" s="225"/>
      <c r="AA41" s="225"/>
      <c r="AB41" s="225"/>
      <c r="AC41" s="225"/>
      <c r="AD41" s="81"/>
      <c r="AF41" s="33"/>
      <c r="AG41" s="17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</row>
    <row r="42" spans="1:56" ht="18" customHeight="1">
      <c r="B42" s="469"/>
      <c r="C42" s="469"/>
      <c r="D42" s="469"/>
      <c r="E42" s="469"/>
      <c r="F42" s="469"/>
      <c r="G42" s="469"/>
      <c r="V42" s="215" t="str">
        <f t="shared" si="3"/>
        <v/>
      </c>
      <c r="W42" s="215"/>
      <c r="X42" s="215"/>
      <c r="Y42" s="215"/>
      <c r="Z42" s="215"/>
      <c r="AA42" s="215"/>
      <c r="AB42" s="215"/>
      <c r="AC42" s="215"/>
      <c r="AD42" s="215"/>
      <c r="AE42" s="215"/>
      <c r="AF42" s="33"/>
      <c r="AG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</row>
    <row r="43" spans="1:56" ht="18" customHeight="1">
      <c r="B43" s="261">
        <f>B9</f>
        <v>45230</v>
      </c>
      <c r="C43" s="262"/>
      <c r="D43" s="262"/>
      <c r="V43" s="215" t="str">
        <f>IF(V9="","",V9)</f>
        <v/>
      </c>
      <c r="W43" s="215"/>
      <c r="X43" s="215"/>
      <c r="Y43" s="215"/>
      <c r="Z43" s="215"/>
      <c r="AA43" s="215"/>
      <c r="AB43" s="215"/>
      <c r="AC43" s="215"/>
      <c r="AD43" s="215"/>
      <c r="AE43" s="215"/>
      <c r="AF43" s="88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</row>
    <row r="44" spans="1:56" ht="18" customHeight="1">
      <c r="B44" s="13" t="s">
        <v>7</v>
      </c>
      <c r="V44" s="86" t="str">
        <f t="shared" si="3"/>
        <v>TEL</v>
      </c>
      <c r="W44" s="89" t="str">
        <f>W10</f>
        <v/>
      </c>
      <c r="X44" s="89"/>
      <c r="Y44" s="89"/>
      <c r="Z44" s="89"/>
      <c r="AA44" s="87" t="str">
        <f>AA10</f>
        <v>FAX　</v>
      </c>
      <c r="AB44" s="89" t="str">
        <f>AB10</f>
        <v/>
      </c>
      <c r="AC44" s="89"/>
      <c r="AD44" s="89"/>
      <c r="AE44" s="89"/>
      <c r="AF44" s="3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6" ht="18" customHeight="1">
      <c r="B45" s="39"/>
      <c r="C45" s="226" t="str">
        <f>C11</f>
        <v/>
      </c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40"/>
      <c r="O45" s="41"/>
      <c r="V45" s="103" t="str">
        <f t="shared" si="3"/>
        <v>取引先ｺｰﾄﾞ</v>
      </c>
      <c r="W45" s="168"/>
      <c r="X45" s="168"/>
      <c r="Y45" s="259" t="str">
        <f>Y11</f>
        <v/>
      </c>
      <c r="Z45" s="259"/>
      <c r="AA45" s="259"/>
      <c r="AB45" s="259"/>
      <c r="AC45" s="259"/>
      <c r="AD45" s="259"/>
      <c r="AE45" s="259"/>
      <c r="AF45" s="33"/>
      <c r="AN45" s="5"/>
      <c r="AO45" s="5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C45" s="5"/>
      <c r="BD45" s="5"/>
    </row>
    <row r="46" spans="1:56" ht="18" customHeight="1">
      <c r="B46" s="42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37"/>
      <c r="O46" s="43"/>
      <c r="T46" s="2"/>
      <c r="U46" s="2"/>
      <c r="V46" s="103" t="str">
        <f t="shared" si="3"/>
        <v>登録番号</v>
      </c>
      <c r="W46" s="106"/>
      <c r="X46" s="106"/>
      <c r="Y46" s="476" t="str">
        <f>Y12</f>
        <v/>
      </c>
      <c r="Z46" s="476"/>
      <c r="AA46" s="476"/>
      <c r="AB46" s="476"/>
      <c r="AC46" s="476"/>
      <c r="AD46" s="476"/>
      <c r="AE46" s="476"/>
      <c r="AN46" s="5"/>
      <c r="AO46" s="5"/>
      <c r="AP46" s="5"/>
      <c r="AQ46" s="5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</row>
    <row r="47" spans="1:56" ht="18" customHeight="1">
      <c r="B47" s="44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45"/>
      <c r="O47" s="46"/>
      <c r="W47" s="28"/>
      <c r="AA47" s="28"/>
      <c r="AN47" s="5"/>
      <c r="AO47" s="5"/>
      <c r="AP47" s="5"/>
      <c r="AQ47" s="5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</row>
    <row r="48" spans="1:56" ht="26.25" customHeight="1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W48" s="28"/>
      <c r="AA48" s="28"/>
      <c r="AN48" s="5"/>
      <c r="AO48" s="5"/>
      <c r="AP48" s="5"/>
      <c r="AQ48" s="5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</row>
    <row r="49" spans="2:56" ht="12.75" customHeight="1">
      <c r="B49" s="8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9"/>
      <c r="O49" s="8"/>
      <c r="W49" s="28"/>
      <c r="AA49" s="28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</row>
    <row r="50" spans="2:56" ht="12.75" customHeight="1">
      <c r="B50" s="8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9"/>
      <c r="O50" s="8"/>
      <c r="W50" s="28"/>
      <c r="AA50" s="28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2:56" ht="18" customHeight="1">
      <c r="U51" s="169"/>
      <c r="V51" s="25"/>
      <c r="W51" s="51"/>
      <c r="Y51" s="51"/>
      <c r="Z51" s="21"/>
      <c r="AA51" s="21"/>
      <c r="AB51" s="21"/>
      <c r="AC51" s="21"/>
      <c r="AD51" s="21"/>
      <c r="AE51" s="51" t="s">
        <v>2</v>
      </c>
    </row>
    <row r="52" spans="2:56" s="55" customFormat="1" ht="30" customHeight="1">
      <c r="B52" s="207" t="s">
        <v>56</v>
      </c>
      <c r="C52" s="208"/>
      <c r="D52" s="208"/>
      <c r="E52" s="211"/>
      <c r="F52" s="207" t="s">
        <v>93</v>
      </c>
      <c r="G52" s="208"/>
      <c r="H52" s="208"/>
      <c r="I52" s="208"/>
      <c r="J52" s="208"/>
      <c r="K52" s="208"/>
      <c r="L52" s="208"/>
      <c r="M52" s="208"/>
      <c r="N52" s="211"/>
      <c r="O52" s="462" t="s">
        <v>92</v>
      </c>
      <c r="P52" s="463"/>
      <c r="Q52" s="463"/>
      <c r="R52" s="463"/>
      <c r="S52" s="463"/>
      <c r="T52" s="463"/>
      <c r="U52" s="463"/>
      <c r="V52" s="464"/>
      <c r="W52" s="462" t="s">
        <v>91</v>
      </c>
      <c r="X52" s="463"/>
      <c r="Y52" s="463"/>
      <c r="Z52" s="463"/>
      <c r="AA52" s="463"/>
      <c r="AB52" s="463"/>
      <c r="AC52" s="463"/>
      <c r="AD52" s="463"/>
      <c r="AE52" s="464"/>
    </row>
    <row r="53" spans="2:56" s="64" customFormat="1" ht="33" customHeight="1">
      <c r="B53" s="231" t="s">
        <v>26</v>
      </c>
      <c r="C53" s="232"/>
      <c r="D53" s="232"/>
      <c r="E53" s="446"/>
      <c r="F53" s="447" t="str">
        <f>IF(F19="","",F19)</f>
        <v/>
      </c>
      <c r="G53" s="448"/>
      <c r="H53" s="448"/>
      <c r="I53" s="448"/>
      <c r="J53" s="448"/>
      <c r="K53" s="448"/>
      <c r="L53" s="448"/>
      <c r="M53" s="448"/>
      <c r="N53" s="449"/>
      <c r="O53" s="459" t="str">
        <f>IF(O19="","",O19)</f>
        <v/>
      </c>
      <c r="P53" s="460"/>
      <c r="Q53" s="460"/>
      <c r="R53" s="460"/>
      <c r="S53" s="460"/>
      <c r="T53" s="460"/>
      <c r="U53" s="460"/>
      <c r="V53" s="461"/>
      <c r="W53" s="459" t="str">
        <f>IF(W19="","",W19)</f>
        <v/>
      </c>
      <c r="X53" s="460"/>
      <c r="Y53" s="460"/>
      <c r="Z53" s="460"/>
      <c r="AA53" s="460"/>
      <c r="AB53" s="460"/>
      <c r="AC53" s="460"/>
      <c r="AD53" s="460"/>
      <c r="AE53" s="461"/>
    </row>
    <row r="54" spans="2:56" s="64" customFormat="1" ht="33" customHeight="1">
      <c r="B54" s="456" t="s">
        <v>27</v>
      </c>
      <c r="C54" s="457"/>
      <c r="D54" s="457"/>
      <c r="E54" s="458"/>
      <c r="F54" s="447" t="str">
        <f t="shared" ref="F54:F58" si="4">IF(F20="","",F20)</f>
        <v/>
      </c>
      <c r="G54" s="448"/>
      <c r="H54" s="448"/>
      <c r="I54" s="448"/>
      <c r="J54" s="448"/>
      <c r="K54" s="448"/>
      <c r="L54" s="448"/>
      <c r="M54" s="448"/>
      <c r="N54" s="449"/>
      <c r="O54" s="447" t="str">
        <f t="shared" ref="O54:O58" si="5">IF(O20="","",O20)</f>
        <v/>
      </c>
      <c r="P54" s="448"/>
      <c r="Q54" s="448"/>
      <c r="R54" s="448"/>
      <c r="S54" s="448"/>
      <c r="T54" s="448"/>
      <c r="U54" s="448"/>
      <c r="V54" s="449"/>
      <c r="W54" s="447" t="str">
        <f t="shared" ref="W54:W58" si="6">IF(W20="","",W20)</f>
        <v/>
      </c>
      <c r="X54" s="448"/>
      <c r="Y54" s="448"/>
      <c r="Z54" s="448"/>
      <c r="AA54" s="448"/>
      <c r="AB54" s="448"/>
      <c r="AC54" s="448"/>
      <c r="AD54" s="448"/>
      <c r="AE54" s="449"/>
    </row>
    <row r="55" spans="2:56" s="64" customFormat="1" ht="33" customHeight="1">
      <c r="B55" s="231" t="s">
        <v>28</v>
      </c>
      <c r="C55" s="232"/>
      <c r="D55" s="232"/>
      <c r="E55" s="446"/>
      <c r="F55" s="447" t="str">
        <f t="shared" si="4"/>
        <v/>
      </c>
      <c r="G55" s="448"/>
      <c r="H55" s="448"/>
      <c r="I55" s="448"/>
      <c r="J55" s="448"/>
      <c r="K55" s="448"/>
      <c r="L55" s="448"/>
      <c r="M55" s="448"/>
      <c r="N55" s="449"/>
      <c r="O55" s="447" t="str">
        <f t="shared" si="5"/>
        <v/>
      </c>
      <c r="P55" s="448"/>
      <c r="Q55" s="448"/>
      <c r="R55" s="448"/>
      <c r="S55" s="448"/>
      <c r="T55" s="448"/>
      <c r="U55" s="448"/>
      <c r="V55" s="449"/>
      <c r="W55" s="447" t="str">
        <f t="shared" si="6"/>
        <v/>
      </c>
      <c r="X55" s="448"/>
      <c r="Y55" s="448"/>
      <c r="Z55" s="448"/>
      <c r="AA55" s="448"/>
      <c r="AB55" s="448"/>
      <c r="AC55" s="448"/>
      <c r="AD55" s="448"/>
      <c r="AE55" s="449"/>
    </row>
    <row r="56" spans="2:56" s="64" customFormat="1" ht="33" customHeight="1">
      <c r="B56" s="456" t="s">
        <v>29</v>
      </c>
      <c r="C56" s="457"/>
      <c r="D56" s="457"/>
      <c r="E56" s="458"/>
      <c r="F56" s="447" t="str">
        <f t="shared" si="4"/>
        <v/>
      </c>
      <c r="G56" s="448"/>
      <c r="H56" s="448"/>
      <c r="I56" s="448"/>
      <c r="J56" s="448"/>
      <c r="K56" s="448"/>
      <c r="L56" s="448"/>
      <c r="M56" s="448"/>
      <c r="N56" s="449"/>
      <c r="O56" s="447" t="str">
        <f t="shared" si="5"/>
        <v/>
      </c>
      <c r="P56" s="448"/>
      <c r="Q56" s="448"/>
      <c r="R56" s="448"/>
      <c r="S56" s="448"/>
      <c r="T56" s="448"/>
      <c r="U56" s="448"/>
      <c r="V56" s="449"/>
      <c r="W56" s="447" t="str">
        <f t="shared" si="6"/>
        <v/>
      </c>
      <c r="X56" s="448"/>
      <c r="Y56" s="448"/>
      <c r="Z56" s="448"/>
      <c r="AA56" s="448"/>
      <c r="AB56" s="448"/>
      <c r="AC56" s="448"/>
      <c r="AD56" s="448"/>
      <c r="AE56" s="449"/>
    </row>
    <row r="57" spans="2:56" s="64" customFormat="1" ht="33" customHeight="1">
      <c r="B57" s="231" t="s">
        <v>30</v>
      </c>
      <c r="C57" s="232"/>
      <c r="D57" s="232"/>
      <c r="E57" s="446"/>
      <c r="F57" s="447" t="str">
        <f t="shared" si="4"/>
        <v/>
      </c>
      <c r="G57" s="448"/>
      <c r="H57" s="448"/>
      <c r="I57" s="448"/>
      <c r="J57" s="448"/>
      <c r="K57" s="448"/>
      <c r="L57" s="448"/>
      <c r="M57" s="448"/>
      <c r="N57" s="449"/>
      <c r="O57" s="447" t="str">
        <f t="shared" si="5"/>
        <v/>
      </c>
      <c r="P57" s="448"/>
      <c r="Q57" s="448"/>
      <c r="R57" s="448"/>
      <c r="S57" s="448"/>
      <c r="T57" s="448"/>
      <c r="U57" s="448"/>
      <c r="V57" s="449"/>
      <c r="W57" s="447" t="str">
        <f t="shared" si="6"/>
        <v/>
      </c>
      <c r="X57" s="448"/>
      <c r="Y57" s="448"/>
      <c r="Z57" s="448"/>
      <c r="AA57" s="448"/>
      <c r="AB57" s="448"/>
      <c r="AC57" s="448"/>
      <c r="AD57" s="448"/>
      <c r="AE57" s="449"/>
    </row>
    <row r="58" spans="2:56" s="64" customFormat="1" ht="33" customHeight="1">
      <c r="B58" s="450" t="s">
        <v>31</v>
      </c>
      <c r="C58" s="451"/>
      <c r="D58" s="451"/>
      <c r="E58" s="452"/>
      <c r="F58" s="447" t="str">
        <f t="shared" si="4"/>
        <v/>
      </c>
      <c r="G58" s="448"/>
      <c r="H58" s="448"/>
      <c r="I58" s="448"/>
      <c r="J58" s="448"/>
      <c r="K58" s="448"/>
      <c r="L58" s="448"/>
      <c r="M58" s="448"/>
      <c r="N58" s="449"/>
      <c r="O58" s="453" t="str">
        <f t="shared" si="5"/>
        <v/>
      </c>
      <c r="P58" s="454"/>
      <c r="Q58" s="454"/>
      <c r="R58" s="454"/>
      <c r="S58" s="454"/>
      <c r="T58" s="454"/>
      <c r="U58" s="454"/>
      <c r="V58" s="455"/>
      <c r="W58" s="453" t="str">
        <f t="shared" si="6"/>
        <v/>
      </c>
      <c r="X58" s="454"/>
      <c r="Y58" s="454"/>
      <c r="Z58" s="454"/>
      <c r="AA58" s="454"/>
      <c r="AB58" s="454"/>
      <c r="AC58" s="454"/>
      <c r="AD58" s="454"/>
      <c r="AE58" s="455"/>
    </row>
    <row r="59" spans="2:56" s="64" customFormat="1" ht="33" customHeight="1">
      <c r="B59" s="437" t="s">
        <v>203</v>
      </c>
      <c r="C59" s="438"/>
      <c r="D59" s="438"/>
      <c r="E59" s="439"/>
      <c r="F59" s="440" t="str">
        <f>IF(F25="","",F25)</f>
        <v/>
      </c>
      <c r="G59" s="441"/>
      <c r="H59" s="441"/>
      <c r="I59" s="441"/>
      <c r="J59" s="441"/>
      <c r="K59" s="441"/>
      <c r="L59" s="441"/>
      <c r="M59" s="441"/>
      <c r="N59" s="442"/>
      <c r="O59" s="443" t="str">
        <f>IF(O25="","",O25)</f>
        <v/>
      </c>
      <c r="P59" s="444"/>
      <c r="Q59" s="444"/>
      <c r="R59" s="444"/>
      <c r="S59" s="444"/>
      <c r="T59" s="444"/>
      <c r="U59" s="444"/>
      <c r="V59" s="445"/>
      <c r="W59" s="443" t="str">
        <f>IF(W25="","",W25)</f>
        <v/>
      </c>
      <c r="X59" s="444"/>
      <c r="Y59" s="444"/>
      <c r="Z59" s="444"/>
      <c r="AA59" s="444"/>
      <c r="AB59" s="444"/>
      <c r="AC59" s="444"/>
      <c r="AD59" s="444"/>
      <c r="AE59" s="445"/>
    </row>
    <row r="60" spans="2:56" s="64" customFormat="1" ht="27.95" customHeight="1">
      <c r="B60" s="67"/>
      <c r="T60" s="68"/>
    </row>
    <row r="61" spans="2:56" s="64" customFormat="1" ht="27.95" customHeight="1">
      <c r="B61" s="199" t="str">
        <f>B27</f>
        <v>※複数営業所にご請求がある場合、ご提出ください。</v>
      </c>
      <c r="T61" s="68"/>
    </row>
    <row r="62" spans="2:56" ht="18" customHeight="1"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</row>
    <row r="63" spans="2:56" ht="18" customHeight="1"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</row>
    <row r="64" spans="2:56" ht="18" customHeight="1"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</row>
    <row r="66" spans="2:2" s="47" customFormat="1" ht="18" customHeight="1">
      <c r="B66" s="25"/>
    </row>
  </sheetData>
  <sheetProtection sheet="1" objects="1" scenarios="1"/>
  <mergeCells count="98">
    <mergeCell ref="B43:D43"/>
    <mergeCell ref="V42:AE42"/>
    <mergeCell ref="V43:AE43"/>
    <mergeCell ref="V40:AD40"/>
    <mergeCell ref="AA35:AE35"/>
    <mergeCell ref="V39:AE39"/>
    <mergeCell ref="F18:N18"/>
    <mergeCell ref="O18:V18"/>
    <mergeCell ref="W18:AE18"/>
    <mergeCell ref="B25:E25"/>
    <mergeCell ref="F25:N25"/>
    <mergeCell ref="B19:E19"/>
    <mergeCell ref="F19:N19"/>
    <mergeCell ref="O19:V19"/>
    <mergeCell ref="W19:AE19"/>
    <mergeCell ref="F20:N20"/>
    <mergeCell ref="F21:N21"/>
    <mergeCell ref="F22:N22"/>
    <mergeCell ref="W20:AE20"/>
    <mergeCell ref="W21:AE21"/>
    <mergeCell ref="W22:AE22"/>
    <mergeCell ref="O20:V20"/>
    <mergeCell ref="AR46:BD46"/>
    <mergeCell ref="AR47:BD47"/>
    <mergeCell ref="AR48:BD48"/>
    <mergeCell ref="Y46:AE46"/>
    <mergeCell ref="C45:M47"/>
    <mergeCell ref="Y45:AE45"/>
    <mergeCell ref="AR12:BD12"/>
    <mergeCell ref="AR13:BD13"/>
    <mergeCell ref="AR14:BD14"/>
    <mergeCell ref="B9:D9"/>
    <mergeCell ref="C11:M13"/>
    <mergeCell ref="Y11:AE11"/>
    <mergeCell ref="V9:AE9"/>
    <mergeCell ref="Y12:AE12"/>
    <mergeCell ref="V7:AB7"/>
    <mergeCell ref="V6:AD6"/>
    <mergeCell ref="AA1:AE1"/>
    <mergeCell ref="B5:M6"/>
    <mergeCell ref="N5:O6"/>
    <mergeCell ref="B1:R2"/>
    <mergeCell ref="V5:AE5"/>
    <mergeCell ref="B7:G8"/>
    <mergeCell ref="V8:AE8"/>
    <mergeCell ref="W23:AE23"/>
    <mergeCell ref="W24:AE24"/>
    <mergeCell ref="O21:V21"/>
    <mergeCell ref="O22:V22"/>
    <mergeCell ref="B20:E20"/>
    <mergeCell ref="B21:E21"/>
    <mergeCell ref="B22:E22"/>
    <mergeCell ref="F52:N52"/>
    <mergeCell ref="O52:V52"/>
    <mergeCell ref="W52:AE52"/>
    <mergeCell ref="F23:N23"/>
    <mergeCell ref="F24:N24"/>
    <mergeCell ref="V41:AC41"/>
    <mergeCell ref="O25:V25"/>
    <mergeCell ref="W25:AE25"/>
    <mergeCell ref="B41:G42"/>
    <mergeCell ref="B39:M40"/>
    <mergeCell ref="N39:O40"/>
    <mergeCell ref="B35:U36"/>
    <mergeCell ref="B23:E23"/>
    <mergeCell ref="B24:E24"/>
    <mergeCell ref="O23:V23"/>
    <mergeCell ref="O24:V24"/>
    <mergeCell ref="B53:E53"/>
    <mergeCell ref="F53:N53"/>
    <mergeCell ref="O53:V53"/>
    <mergeCell ref="W53:AE53"/>
    <mergeCell ref="B54:E54"/>
    <mergeCell ref="F54:N54"/>
    <mergeCell ref="O54:V54"/>
    <mergeCell ref="W54:AE54"/>
    <mergeCell ref="O55:V55"/>
    <mergeCell ref="W55:AE55"/>
    <mergeCell ref="B56:E56"/>
    <mergeCell ref="F56:N56"/>
    <mergeCell ref="O56:V56"/>
    <mergeCell ref="W56:AE56"/>
    <mergeCell ref="B59:E59"/>
    <mergeCell ref="F59:N59"/>
    <mergeCell ref="O59:V59"/>
    <mergeCell ref="W59:AE59"/>
    <mergeCell ref="B18:E18"/>
    <mergeCell ref="B52:E52"/>
    <mergeCell ref="B57:E57"/>
    <mergeCell ref="F57:N57"/>
    <mergeCell ref="O57:V57"/>
    <mergeCell ref="W57:AE57"/>
    <mergeCell ref="B58:E58"/>
    <mergeCell ref="F58:N58"/>
    <mergeCell ref="O58:V58"/>
    <mergeCell ref="W58:AE58"/>
    <mergeCell ref="B55:E55"/>
    <mergeCell ref="F55:N55"/>
  </mergeCells>
  <phoneticPr fontId="1"/>
  <dataValidations count="3">
    <dataValidation imeMode="halfAlpha" allowBlank="1" showInputMessage="1" showErrorMessage="1" sqref="F19:F24 B11:C11 AF2 O19:O24 W19:W24 B45:C45 AF36 O53:O58 F53:F58 W53:W58" xr:uid="{E81FEF6F-9E83-42DD-841A-FB6520EFD163}"/>
    <dataValidation imeMode="hiragana" allowBlank="1" showInputMessage="1" showErrorMessage="1" sqref="B20 B22 B24 B54 B56 B58" xr:uid="{27226708-7F32-413D-B13E-802C123745B9}"/>
    <dataValidation imeMode="on" allowBlank="1" showInputMessage="1" showErrorMessage="1" sqref="AN12 AR15:AZ16 AR11:BD14 AG11 AN46 AR49:AZ50 AR45:BD48 AG45" xr:uid="{56CFBD4F-59DD-424F-AE39-EA648C6A1811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rowBreaks count="1" manualBreakCount="1">
    <brk id="34" min="1" max="30" man="1"/>
  </rowBreaks>
  <colBreaks count="1" manualBreakCount="1">
    <brk id="31" max="40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A7FD5-15B0-4208-A0AD-9D8BBC2076E5}">
  <sheetPr>
    <tabColor rgb="FF7030A0"/>
  </sheetPr>
  <dimension ref="A1:BD98"/>
  <sheetViews>
    <sheetView showGridLines="0" zoomScale="90" zoomScaleNormal="90" workbookViewId="0">
      <selection activeCell="AK78" sqref="AK78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4" width="3.625" style="1"/>
    <col min="25" max="25" width="3.625" style="1" customWidth="1"/>
    <col min="26" max="26" width="3.625" style="1"/>
    <col min="27" max="27" width="4.125" style="1" customWidth="1"/>
    <col min="28" max="28" width="3.625" style="1"/>
    <col min="29" max="29" width="3.6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20.100000000000001" customHeight="1">
      <c r="B1" s="269" t="s">
        <v>58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Z1" s="99" t="s">
        <v>12</v>
      </c>
      <c r="AA1" s="474">
        <v>45230</v>
      </c>
      <c r="AB1" s="475"/>
      <c r="AC1" s="475"/>
      <c r="AD1" s="475"/>
      <c r="AE1" s="475"/>
    </row>
    <row r="2" spans="1:56" ht="18" customHeight="1">
      <c r="A2" s="97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20"/>
    </row>
    <row r="3" spans="1:56" ht="18" customHeight="1">
      <c r="A3" s="9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22"/>
    </row>
    <row r="4" spans="1:56" ht="18" customHeight="1"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</row>
    <row r="5" spans="1:56" ht="21" customHeight="1"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472" t="s">
        <v>5</v>
      </c>
      <c r="O5" s="472"/>
      <c r="V5" s="224">
        <f>会社名等登録!D3</f>
        <v>0</v>
      </c>
      <c r="W5" s="224"/>
      <c r="X5" s="224"/>
      <c r="Y5" s="224"/>
      <c r="Z5" s="224"/>
      <c r="AA5" s="224"/>
      <c r="AB5" s="224"/>
      <c r="AC5" s="224"/>
      <c r="AD5" s="224"/>
      <c r="AE5" s="224"/>
      <c r="AF5" s="32"/>
      <c r="AG5" s="16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</row>
    <row r="6" spans="1:56" ht="18" customHeight="1"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473"/>
      <c r="O6" s="473"/>
      <c r="V6" s="230" t="str">
        <f>IF(会社名等登録!D4="","",会社名等登録!D4)</f>
        <v/>
      </c>
      <c r="W6" s="230"/>
      <c r="X6" s="230"/>
      <c r="Y6" s="230"/>
      <c r="Z6" s="230"/>
      <c r="AA6" s="230"/>
      <c r="AB6" s="230"/>
      <c r="AC6" s="230"/>
      <c r="AD6" s="230"/>
      <c r="AE6" s="82" t="s">
        <v>38</v>
      </c>
      <c r="AF6" s="34"/>
      <c r="AP6" s="14"/>
      <c r="AQ6" s="14"/>
      <c r="AR6" s="14"/>
      <c r="AS6" s="14"/>
      <c r="AT6" s="14"/>
    </row>
    <row r="7" spans="1:56" ht="18" customHeight="1">
      <c r="B7" s="38" t="s">
        <v>6</v>
      </c>
      <c r="V7" s="225">
        <f>会社名等登録!D5</f>
        <v>0</v>
      </c>
      <c r="W7" s="225"/>
      <c r="X7" s="225"/>
      <c r="Y7" s="225"/>
      <c r="Z7" s="225"/>
      <c r="AA7" s="225"/>
      <c r="AB7" s="225"/>
      <c r="AC7" s="81"/>
      <c r="AD7" s="81"/>
      <c r="AF7" s="33"/>
      <c r="AG7" s="17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</row>
    <row r="8" spans="1:56" ht="18" customHeight="1">
      <c r="B8" s="15"/>
      <c r="V8" s="215">
        <f>会社名等登録!D6</f>
        <v>0</v>
      </c>
      <c r="W8" s="215"/>
      <c r="X8" s="215"/>
      <c r="Y8" s="215"/>
      <c r="Z8" s="215"/>
      <c r="AA8" s="215"/>
      <c r="AB8" s="215"/>
      <c r="AC8" s="215"/>
      <c r="AD8" s="215"/>
      <c r="AE8" s="215"/>
      <c r="AF8" s="33"/>
      <c r="AG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212">
        <v>45200</v>
      </c>
      <c r="C9" s="213"/>
      <c r="D9" s="213"/>
      <c r="V9" s="215">
        <f>会社名等登録!D7</f>
        <v>0</v>
      </c>
      <c r="W9" s="215"/>
      <c r="X9" s="215"/>
      <c r="Y9" s="215"/>
      <c r="Z9" s="215"/>
      <c r="AA9" s="215"/>
      <c r="AB9" s="215"/>
      <c r="AC9" s="215"/>
      <c r="AD9" s="215"/>
      <c r="AE9" s="215"/>
      <c r="AF9" s="88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</row>
    <row r="10" spans="1:56" ht="18" customHeight="1">
      <c r="B10" s="13" t="s">
        <v>7</v>
      </c>
      <c r="V10" s="86" t="str">
        <f>会社名等登録!D8</f>
        <v>TEL</v>
      </c>
      <c r="W10" s="89">
        <f>会社名等登録!E8</f>
        <v>0</v>
      </c>
      <c r="X10" s="89"/>
      <c r="Y10" s="89"/>
      <c r="Z10" s="89"/>
      <c r="AA10" s="131" t="str">
        <f>会社名等登録!F8</f>
        <v>FAX　</v>
      </c>
      <c r="AB10" s="89">
        <f>会社名等登録!G8</f>
        <v>0</v>
      </c>
      <c r="AC10" s="89"/>
      <c r="AD10" s="89"/>
      <c r="AE10" s="89"/>
      <c r="AF10" s="34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6" ht="18" customHeight="1">
      <c r="B11" s="39"/>
      <c r="C11" s="226">
        <f>M25</f>
        <v>1400025000</v>
      </c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40"/>
      <c r="O11" s="41"/>
      <c r="V11" s="100" t="s">
        <v>45</v>
      </c>
      <c r="W11" s="132"/>
      <c r="X11" s="132"/>
      <c r="Y11" s="259">
        <f>会社名等登録!D9</f>
        <v>0</v>
      </c>
      <c r="Z11" s="259"/>
      <c r="AA11" s="259"/>
      <c r="AB11" s="259"/>
      <c r="AC11" s="259"/>
      <c r="AD11" s="259"/>
      <c r="AE11" s="259"/>
      <c r="AF11" s="33"/>
      <c r="AN11" s="5"/>
      <c r="AO11" s="5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C11" s="5"/>
      <c r="BD11" s="5"/>
    </row>
    <row r="12" spans="1:56" ht="18" customHeight="1">
      <c r="B12" s="42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37"/>
      <c r="O12" s="43"/>
      <c r="T12" s="2"/>
      <c r="U12" s="2"/>
      <c r="V12" s="100" t="s">
        <v>48</v>
      </c>
      <c r="W12" s="132"/>
      <c r="X12" s="132"/>
      <c r="Y12" s="514">
        <f>会社名等登録!D10</f>
        <v>0</v>
      </c>
      <c r="Z12" s="514"/>
      <c r="AA12" s="514"/>
      <c r="AB12" s="514"/>
      <c r="AC12" s="514"/>
      <c r="AD12" s="514"/>
      <c r="AE12" s="514"/>
      <c r="AN12" s="5"/>
      <c r="AO12" s="5"/>
      <c r="AP12" s="5"/>
      <c r="AQ12" s="5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</row>
    <row r="13" spans="1:56" ht="18" customHeight="1">
      <c r="B13" s="44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45"/>
      <c r="O13" s="46"/>
      <c r="W13" s="28"/>
      <c r="AA13" s="28"/>
      <c r="AN13" s="5"/>
      <c r="AO13" s="5"/>
      <c r="AP13" s="5"/>
      <c r="AQ13" s="5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</row>
    <row r="14" spans="1:56" ht="26.25" customHeight="1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W14" s="28"/>
      <c r="AA14" s="28"/>
      <c r="AN14" s="5"/>
      <c r="AO14" s="5"/>
      <c r="AP14" s="5"/>
      <c r="AQ14" s="5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</row>
    <row r="15" spans="1:56" ht="12.75" customHeight="1">
      <c r="B15" s="8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9"/>
      <c r="O15" s="8"/>
      <c r="W15" s="28"/>
      <c r="AA15" s="28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</row>
    <row r="16" spans="1:56" ht="12.75" customHeight="1">
      <c r="B16" s="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31" ht="18" customHeight="1">
      <c r="U17" s="98"/>
      <c r="V17" s="25"/>
      <c r="W17" s="51"/>
      <c r="Y17" s="51" t="s">
        <v>2</v>
      </c>
      <c r="Z17" s="21"/>
      <c r="AA17" s="21"/>
      <c r="AB17" s="21"/>
      <c r="AC17" s="21"/>
      <c r="AD17" s="21"/>
    </row>
    <row r="18" spans="2:31" s="55" customFormat="1" ht="30" customHeight="1">
      <c r="B18" s="52" t="s">
        <v>13</v>
      </c>
      <c r="C18" s="53"/>
      <c r="D18" s="54" t="s">
        <v>14</v>
      </c>
      <c r="E18" s="52"/>
      <c r="F18" s="208" t="s">
        <v>56</v>
      </c>
      <c r="G18" s="208"/>
      <c r="H18" s="208"/>
      <c r="I18" s="208"/>
      <c r="J18" s="208"/>
      <c r="K18" s="208"/>
      <c r="L18" s="211"/>
      <c r="M18" s="462" t="s">
        <v>57</v>
      </c>
      <c r="N18" s="463"/>
      <c r="O18" s="463"/>
      <c r="P18" s="463"/>
      <c r="Q18" s="463"/>
      <c r="R18" s="463"/>
      <c r="S18" s="463"/>
      <c r="T18" s="463"/>
      <c r="U18" s="463"/>
      <c r="V18" s="463"/>
      <c r="W18" s="463"/>
      <c r="X18" s="463"/>
      <c r="Y18" s="463"/>
      <c r="Z18" s="52"/>
      <c r="AA18" s="52"/>
      <c r="AB18" s="52"/>
      <c r="AC18" s="52"/>
      <c r="AD18" s="52"/>
      <c r="AE18" s="53"/>
    </row>
    <row r="19" spans="2:31" s="64" customFormat="1" ht="33" customHeight="1">
      <c r="B19" s="56"/>
      <c r="C19" s="57"/>
      <c r="D19" s="58"/>
      <c r="E19" s="59"/>
      <c r="F19" s="479" t="s">
        <v>26</v>
      </c>
      <c r="G19" s="480"/>
      <c r="H19" s="480"/>
      <c r="I19" s="480"/>
      <c r="J19" s="480"/>
      <c r="K19" s="480"/>
      <c r="L19" s="481"/>
      <c r="M19" s="511">
        <v>1400025000</v>
      </c>
      <c r="N19" s="512"/>
      <c r="O19" s="512"/>
      <c r="P19" s="512"/>
      <c r="Q19" s="512"/>
      <c r="R19" s="512"/>
      <c r="S19" s="512"/>
      <c r="T19" s="512"/>
      <c r="U19" s="512"/>
      <c r="V19" s="512"/>
      <c r="W19" s="512"/>
      <c r="X19" s="512"/>
      <c r="Y19" s="513"/>
      <c r="Z19" s="63"/>
      <c r="AA19" s="63"/>
      <c r="AB19" s="63"/>
      <c r="AC19" s="63"/>
      <c r="AD19" s="63"/>
      <c r="AE19" s="60"/>
    </row>
    <row r="20" spans="2:31" s="64" customFormat="1" ht="33" customHeight="1">
      <c r="D20" s="58"/>
      <c r="E20" s="59"/>
      <c r="F20" s="494" t="s">
        <v>27</v>
      </c>
      <c r="G20" s="495"/>
      <c r="H20" s="495"/>
      <c r="I20" s="495"/>
      <c r="J20" s="495"/>
      <c r="K20" s="495"/>
      <c r="L20" s="496"/>
      <c r="M20" s="505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7"/>
      <c r="Z20" s="63"/>
      <c r="AA20" s="63"/>
      <c r="AB20" s="63"/>
      <c r="AC20" s="63"/>
      <c r="AD20" s="63"/>
      <c r="AE20" s="60"/>
    </row>
    <row r="21" spans="2:31" s="64" customFormat="1" ht="33" customHeight="1">
      <c r="B21" s="65"/>
      <c r="C21" s="66"/>
      <c r="D21" s="58"/>
      <c r="E21" s="59"/>
      <c r="F21" s="479" t="s">
        <v>28</v>
      </c>
      <c r="G21" s="480"/>
      <c r="H21" s="480"/>
      <c r="I21" s="480"/>
      <c r="J21" s="480"/>
      <c r="K21" s="480"/>
      <c r="L21" s="481"/>
      <c r="M21" s="505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7"/>
      <c r="Z21" s="63"/>
      <c r="AA21" s="63"/>
      <c r="AB21" s="63"/>
      <c r="AC21" s="63"/>
      <c r="AD21" s="63"/>
      <c r="AE21" s="60"/>
    </row>
    <row r="22" spans="2:31" s="64" customFormat="1" ht="33" customHeight="1">
      <c r="B22" s="65"/>
      <c r="C22" s="66"/>
      <c r="D22" s="58"/>
      <c r="E22" s="59"/>
      <c r="F22" s="494" t="s">
        <v>29</v>
      </c>
      <c r="G22" s="495"/>
      <c r="H22" s="495"/>
      <c r="I22" s="495"/>
      <c r="J22" s="495"/>
      <c r="K22" s="495"/>
      <c r="L22" s="496"/>
      <c r="M22" s="505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7"/>
      <c r="Z22" s="63"/>
      <c r="AA22" s="63"/>
      <c r="AB22" s="63"/>
      <c r="AC22" s="63"/>
      <c r="AD22" s="63"/>
      <c r="AE22" s="60"/>
    </row>
    <row r="23" spans="2:31" s="64" customFormat="1" ht="33" customHeight="1">
      <c r="B23" s="65"/>
      <c r="C23" s="66"/>
      <c r="D23" s="58"/>
      <c r="E23" s="59"/>
      <c r="F23" s="479" t="s">
        <v>30</v>
      </c>
      <c r="G23" s="480"/>
      <c r="H23" s="480"/>
      <c r="I23" s="480"/>
      <c r="J23" s="480"/>
      <c r="K23" s="480"/>
      <c r="L23" s="481"/>
      <c r="M23" s="505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7"/>
      <c r="Z23" s="63"/>
      <c r="AA23" s="63"/>
      <c r="AB23" s="63"/>
      <c r="AC23" s="63"/>
      <c r="AD23" s="63"/>
      <c r="AE23" s="60"/>
    </row>
    <row r="24" spans="2:31" s="64" customFormat="1" ht="33" customHeight="1">
      <c r="B24" s="65"/>
      <c r="C24" s="66"/>
      <c r="D24" s="58"/>
      <c r="E24" s="59"/>
      <c r="F24" s="485" t="s">
        <v>31</v>
      </c>
      <c r="G24" s="486"/>
      <c r="H24" s="486"/>
      <c r="I24" s="486"/>
      <c r="J24" s="486"/>
      <c r="K24" s="486"/>
      <c r="L24" s="487"/>
      <c r="M24" s="508"/>
      <c r="N24" s="509"/>
      <c r="O24" s="509"/>
      <c r="P24" s="509"/>
      <c r="Q24" s="509"/>
      <c r="R24" s="509"/>
      <c r="S24" s="509"/>
      <c r="T24" s="509"/>
      <c r="U24" s="509"/>
      <c r="V24" s="509"/>
      <c r="W24" s="509"/>
      <c r="X24" s="509"/>
      <c r="Y24" s="510"/>
      <c r="Z24" s="63"/>
      <c r="AA24" s="63"/>
      <c r="AB24" s="63"/>
      <c r="AC24" s="63"/>
      <c r="AD24" s="63"/>
      <c r="AE24" s="60"/>
    </row>
    <row r="25" spans="2:31" s="64" customFormat="1" ht="33" customHeight="1">
      <c r="F25" s="437" t="s">
        <v>25</v>
      </c>
      <c r="G25" s="438"/>
      <c r="H25" s="438"/>
      <c r="I25" s="438"/>
      <c r="J25" s="438"/>
      <c r="K25" s="438"/>
      <c r="L25" s="438"/>
      <c r="M25" s="491">
        <f>SUM(M19:Y24)</f>
        <v>1400025000</v>
      </c>
      <c r="N25" s="501"/>
      <c r="O25" s="501"/>
      <c r="P25" s="501"/>
      <c r="Q25" s="501"/>
      <c r="R25" s="501"/>
      <c r="S25" s="501"/>
      <c r="T25" s="501"/>
      <c r="U25" s="501"/>
      <c r="V25" s="501"/>
      <c r="W25" s="501"/>
      <c r="X25" s="501"/>
      <c r="Y25" s="502"/>
    </row>
    <row r="26" spans="2:31" s="64" customFormat="1" ht="27.95" customHeight="1">
      <c r="B26" s="67"/>
      <c r="T26" s="68"/>
    </row>
    <row r="27" spans="2:31" s="64" customFormat="1" ht="27.95" customHeight="1">
      <c r="B27" s="67"/>
      <c r="T27" s="68"/>
    </row>
    <row r="28" spans="2:31" ht="18" customHeight="1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</row>
    <row r="29" spans="2:31" ht="18" customHeight="1">
      <c r="B29" s="6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</row>
    <row r="30" spans="2:31" ht="18" customHeight="1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</row>
    <row r="31" spans="2:31" ht="18" customHeight="1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</row>
    <row r="32" spans="2:31" ht="18" customHeight="1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</row>
    <row r="33" spans="1:56" ht="18" customHeight="1"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spans="1:56" s="47" customFormat="1" ht="18" customHeight="1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</row>
    <row r="35" spans="1:56" ht="18" hidden="1" customHeight="1">
      <c r="B35" s="269" t="s">
        <v>68</v>
      </c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Z35" s="99" t="s">
        <v>12</v>
      </c>
      <c r="AA35" s="254">
        <f>AA1</f>
        <v>45230</v>
      </c>
      <c r="AB35" s="255"/>
      <c r="AC35" s="255"/>
      <c r="AD35" s="255"/>
      <c r="AE35" s="255"/>
    </row>
    <row r="36" spans="1:56" ht="18" hidden="1" customHeight="1">
      <c r="A36" s="97"/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20"/>
    </row>
    <row r="37" spans="1:56" ht="18" hidden="1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56" ht="18" hidden="1" customHeight="1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56" ht="21" hidden="1" customHeight="1"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472" t="s">
        <v>5</v>
      </c>
      <c r="O39" s="472"/>
      <c r="V39" s="224">
        <f t="shared" ref="V39" si="0">V5</f>
        <v>0</v>
      </c>
      <c r="W39" s="224"/>
      <c r="X39" s="224"/>
      <c r="Y39" s="224"/>
      <c r="Z39" s="224"/>
      <c r="AA39" s="224"/>
      <c r="AB39" s="224"/>
      <c r="AC39" s="224"/>
      <c r="AD39" s="224"/>
      <c r="AE39" s="224"/>
      <c r="AF39" s="95"/>
      <c r="AG39" s="16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</row>
    <row r="40" spans="1:56" ht="18" hidden="1" customHeight="1"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473"/>
      <c r="O40" s="473"/>
      <c r="V40" s="230" t="str">
        <f>IF(V6="","",V6)</f>
        <v/>
      </c>
      <c r="W40" s="230"/>
      <c r="X40" s="230"/>
      <c r="Y40" s="230"/>
      <c r="Z40" s="230"/>
      <c r="AA40" s="230"/>
      <c r="AB40" s="230"/>
      <c r="AC40" s="230"/>
      <c r="AD40" s="230"/>
      <c r="AE40" s="82" t="s">
        <v>38</v>
      </c>
      <c r="AF40" s="81"/>
      <c r="AP40" s="14"/>
      <c r="AQ40" s="14"/>
      <c r="AR40" s="14"/>
      <c r="AS40" s="14"/>
      <c r="AT40" s="14"/>
    </row>
    <row r="41" spans="1:56" ht="18" hidden="1" customHeight="1">
      <c r="B41" s="38" t="s">
        <v>6</v>
      </c>
      <c r="V41" s="225">
        <f t="shared" ref="V41:V46" si="1">V7</f>
        <v>0</v>
      </c>
      <c r="W41" s="225"/>
      <c r="X41" s="225"/>
      <c r="Y41" s="225"/>
      <c r="Z41" s="225"/>
      <c r="AA41" s="225"/>
      <c r="AB41" s="225"/>
      <c r="AC41" s="225"/>
      <c r="AD41" s="81"/>
      <c r="AF41" s="96"/>
      <c r="AG41" s="17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</row>
    <row r="42" spans="1:56" ht="18" hidden="1" customHeight="1">
      <c r="B42" s="15"/>
      <c r="V42" s="215">
        <f t="shared" si="1"/>
        <v>0</v>
      </c>
      <c r="W42" s="215"/>
      <c r="X42" s="215"/>
      <c r="Y42" s="215"/>
      <c r="Z42" s="215"/>
      <c r="AA42" s="215"/>
      <c r="AB42" s="215"/>
      <c r="AC42" s="215"/>
      <c r="AD42" s="215"/>
      <c r="AE42" s="215"/>
      <c r="AF42" s="96"/>
      <c r="AG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</row>
    <row r="43" spans="1:56" ht="18" hidden="1" customHeight="1">
      <c r="B43" s="261">
        <f>B9</f>
        <v>45200</v>
      </c>
      <c r="C43" s="262"/>
      <c r="D43" s="262"/>
      <c r="V43" s="215">
        <f t="shared" si="1"/>
        <v>0</v>
      </c>
      <c r="W43" s="215"/>
      <c r="X43" s="215"/>
      <c r="Y43" s="215"/>
      <c r="Z43" s="215"/>
      <c r="AA43" s="215"/>
      <c r="AB43" s="215"/>
      <c r="AC43" s="215"/>
      <c r="AD43" s="215"/>
      <c r="AE43" s="215"/>
      <c r="AF43" s="87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</row>
    <row r="44" spans="1:56" ht="18" hidden="1" customHeight="1">
      <c r="B44" s="13" t="s">
        <v>7</v>
      </c>
      <c r="V44" s="120" t="str">
        <f t="shared" si="1"/>
        <v>TEL</v>
      </c>
      <c r="W44" s="89">
        <f>W10</f>
        <v>0</v>
      </c>
      <c r="X44" s="89"/>
      <c r="Y44" s="89"/>
      <c r="Z44" s="89"/>
      <c r="AA44" s="87" t="str">
        <f>AA10</f>
        <v>FAX　</v>
      </c>
      <c r="AB44" s="89">
        <f>AB10</f>
        <v>0</v>
      </c>
      <c r="AC44" s="89"/>
      <c r="AD44" s="89"/>
      <c r="AE44" s="89"/>
      <c r="AF44" s="107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6" ht="18" hidden="1" customHeight="1">
      <c r="B45" s="39"/>
      <c r="C45" s="226">
        <f>C11</f>
        <v>1400025000</v>
      </c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40"/>
      <c r="O45" s="41"/>
      <c r="V45" s="103" t="str">
        <f t="shared" si="1"/>
        <v>取引先ｺｰﾄﾞ</v>
      </c>
      <c r="W45" s="104"/>
      <c r="X45" s="104"/>
      <c r="Y45" s="229">
        <f>Y11</f>
        <v>0</v>
      </c>
      <c r="Z45" s="229"/>
      <c r="AA45" s="229"/>
      <c r="AB45" s="229"/>
      <c r="AC45" s="229"/>
      <c r="AD45" s="229"/>
      <c r="AE45" s="229"/>
      <c r="AF45" s="106"/>
      <c r="AN45" s="5"/>
      <c r="AO45" s="5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C45" s="5"/>
      <c r="BD45" s="5"/>
    </row>
    <row r="46" spans="1:56" ht="18" hidden="1" customHeight="1">
      <c r="B46" s="42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37"/>
      <c r="O46" s="43"/>
      <c r="T46" s="2"/>
      <c r="U46" s="2"/>
      <c r="V46" s="103" t="str">
        <f t="shared" si="1"/>
        <v>登録番号</v>
      </c>
      <c r="W46" s="105"/>
      <c r="X46" s="105"/>
      <c r="Y46" s="500">
        <f>Y12</f>
        <v>0</v>
      </c>
      <c r="Z46" s="500"/>
      <c r="AA46" s="500"/>
      <c r="AB46" s="500"/>
      <c r="AC46" s="500"/>
      <c r="AD46" s="500"/>
      <c r="AE46" s="500"/>
      <c r="AN46" s="5"/>
      <c r="AO46" s="5"/>
      <c r="AP46" s="5"/>
      <c r="AQ46" s="5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</row>
    <row r="47" spans="1:56" ht="18" hidden="1" customHeight="1">
      <c r="B47" s="44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45"/>
      <c r="O47" s="46"/>
      <c r="W47" s="28"/>
      <c r="AA47" s="28"/>
      <c r="AN47" s="5"/>
      <c r="AO47" s="5"/>
      <c r="AP47" s="5"/>
      <c r="AQ47" s="5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</row>
    <row r="48" spans="1:56" ht="26.25" hidden="1" customHeight="1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W48" s="28"/>
      <c r="AA48" s="28"/>
      <c r="AN48" s="5"/>
      <c r="AO48" s="5"/>
      <c r="AP48" s="5"/>
      <c r="AQ48" s="5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</row>
    <row r="49" spans="2:56" ht="12.75" hidden="1" customHeight="1">
      <c r="B49" s="8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9"/>
      <c r="O49" s="8"/>
      <c r="W49" s="28"/>
      <c r="AA49" s="28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</row>
    <row r="50" spans="2:56" ht="12.75" hidden="1" customHeight="1">
      <c r="B50" s="8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9"/>
      <c r="O50" s="8"/>
      <c r="W50" s="28"/>
      <c r="AA50" s="28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2:56" ht="18" hidden="1" customHeight="1">
      <c r="U51" s="98"/>
      <c r="V51" s="25"/>
      <c r="W51" s="51"/>
      <c r="Y51" s="51" t="s">
        <v>2</v>
      </c>
      <c r="Z51" s="21"/>
      <c r="AA51" s="21"/>
      <c r="AB51" s="21"/>
      <c r="AC51" s="21"/>
      <c r="AD51" s="21"/>
    </row>
    <row r="52" spans="2:56" s="55" customFormat="1" ht="30" hidden="1" customHeight="1">
      <c r="B52" s="52" t="s">
        <v>13</v>
      </c>
      <c r="C52" s="53"/>
      <c r="D52" s="54" t="s">
        <v>14</v>
      </c>
      <c r="E52" s="52"/>
      <c r="F52" s="208" t="s">
        <v>56</v>
      </c>
      <c r="G52" s="208"/>
      <c r="H52" s="208"/>
      <c r="I52" s="208"/>
      <c r="J52" s="208"/>
      <c r="K52" s="208"/>
      <c r="L52" s="211"/>
      <c r="M52" s="462" t="s">
        <v>57</v>
      </c>
      <c r="N52" s="463"/>
      <c r="O52" s="463"/>
      <c r="P52" s="463"/>
      <c r="Q52" s="463"/>
      <c r="R52" s="463"/>
      <c r="S52" s="463"/>
      <c r="T52" s="463"/>
      <c r="U52" s="463"/>
      <c r="V52" s="463"/>
      <c r="W52" s="463"/>
      <c r="X52" s="463"/>
      <c r="Y52" s="463"/>
      <c r="Z52" s="52"/>
      <c r="AA52" s="52"/>
      <c r="AB52" s="52"/>
      <c r="AC52" s="52"/>
      <c r="AD52" s="52"/>
      <c r="AE52" s="53"/>
    </row>
    <row r="53" spans="2:56" s="64" customFormat="1" ht="33" hidden="1" customHeight="1">
      <c r="B53" s="56"/>
      <c r="C53" s="57"/>
      <c r="D53" s="58"/>
      <c r="E53" s="59"/>
      <c r="F53" s="479" t="s">
        <v>26</v>
      </c>
      <c r="G53" s="480"/>
      <c r="H53" s="480"/>
      <c r="I53" s="480"/>
      <c r="J53" s="480"/>
      <c r="K53" s="480"/>
      <c r="L53" s="481"/>
      <c r="M53" s="497">
        <f t="shared" ref="M53:M58" si="2">IF(M19=0,"",M19)</f>
        <v>1400025000</v>
      </c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9"/>
      <c r="Z53" s="63"/>
      <c r="AA53" s="63"/>
      <c r="AB53" s="63"/>
      <c r="AC53" s="63"/>
      <c r="AD53" s="63"/>
      <c r="AE53" s="60"/>
    </row>
    <row r="54" spans="2:56" s="64" customFormat="1" ht="33" hidden="1" customHeight="1">
      <c r="D54" s="58"/>
      <c r="E54" s="59"/>
      <c r="F54" s="494" t="s">
        <v>27</v>
      </c>
      <c r="G54" s="495"/>
      <c r="H54" s="495"/>
      <c r="I54" s="495"/>
      <c r="J54" s="495"/>
      <c r="K54" s="495"/>
      <c r="L54" s="496"/>
      <c r="M54" s="482" t="str">
        <f t="shared" si="2"/>
        <v/>
      </c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4"/>
      <c r="Z54" s="63"/>
      <c r="AA54" s="63"/>
      <c r="AB54" s="63"/>
      <c r="AC54" s="63"/>
      <c r="AD54" s="63"/>
      <c r="AE54" s="60"/>
    </row>
    <row r="55" spans="2:56" s="64" customFormat="1" ht="33" hidden="1" customHeight="1">
      <c r="B55" s="65"/>
      <c r="C55" s="66"/>
      <c r="D55" s="58"/>
      <c r="E55" s="59"/>
      <c r="F55" s="479" t="s">
        <v>28</v>
      </c>
      <c r="G55" s="480"/>
      <c r="H55" s="480"/>
      <c r="I55" s="480"/>
      <c r="J55" s="480"/>
      <c r="K55" s="480"/>
      <c r="L55" s="481"/>
      <c r="M55" s="482" t="str">
        <f t="shared" si="2"/>
        <v/>
      </c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4"/>
      <c r="Z55" s="63"/>
      <c r="AA55" s="63"/>
      <c r="AB55" s="63"/>
      <c r="AC55" s="63"/>
      <c r="AD55" s="63"/>
      <c r="AE55" s="60"/>
    </row>
    <row r="56" spans="2:56" s="64" customFormat="1" ht="33" hidden="1" customHeight="1">
      <c r="B56" s="65"/>
      <c r="C56" s="66"/>
      <c r="D56" s="58"/>
      <c r="E56" s="59"/>
      <c r="F56" s="494" t="s">
        <v>29</v>
      </c>
      <c r="G56" s="495"/>
      <c r="H56" s="495"/>
      <c r="I56" s="495"/>
      <c r="J56" s="495"/>
      <c r="K56" s="495"/>
      <c r="L56" s="496"/>
      <c r="M56" s="482" t="str">
        <f t="shared" si="2"/>
        <v/>
      </c>
      <c r="N56" s="483"/>
      <c r="O56" s="483"/>
      <c r="P56" s="483"/>
      <c r="Q56" s="483"/>
      <c r="R56" s="483"/>
      <c r="S56" s="483"/>
      <c r="T56" s="483"/>
      <c r="U56" s="483"/>
      <c r="V56" s="483"/>
      <c r="W56" s="483"/>
      <c r="X56" s="483"/>
      <c r="Y56" s="484"/>
      <c r="Z56" s="63"/>
      <c r="AA56" s="63"/>
      <c r="AB56" s="63"/>
      <c r="AC56" s="63"/>
      <c r="AD56" s="63"/>
      <c r="AE56" s="60"/>
    </row>
    <row r="57" spans="2:56" s="64" customFormat="1" ht="33" hidden="1" customHeight="1">
      <c r="B57" s="65"/>
      <c r="C57" s="66"/>
      <c r="D57" s="58"/>
      <c r="E57" s="59"/>
      <c r="F57" s="479" t="s">
        <v>30</v>
      </c>
      <c r="G57" s="480"/>
      <c r="H57" s="480"/>
      <c r="I57" s="480"/>
      <c r="J57" s="480"/>
      <c r="K57" s="480"/>
      <c r="L57" s="481"/>
      <c r="M57" s="482" t="str">
        <f t="shared" si="2"/>
        <v/>
      </c>
      <c r="N57" s="483"/>
      <c r="O57" s="483"/>
      <c r="P57" s="483"/>
      <c r="Q57" s="483"/>
      <c r="R57" s="483"/>
      <c r="S57" s="483"/>
      <c r="T57" s="483"/>
      <c r="U57" s="483"/>
      <c r="V57" s="483"/>
      <c r="W57" s="483"/>
      <c r="X57" s="483"/>
      <c r="Y57" s="484"/>
      <c r="Z57" s="63"/>
      <c r="AA57" s="63"/>
      <c r="AB57" s="63"/>
      <c r="AC57" s="63"/>
      <c r="AD57" s="63"/>
      <c r="AE57" s="60"/>
    </row>
    <row r="58" spans="2:56" s="64" customFormat="1" ht="33" hidden="1" customHeight="1">
      <c r="B58" s="65"/>
      <c r="C58" s="66"/>
      <c r="D58" s="58"/>
      <c r="E58" s="59"/>
      <c r="F58" s="485" t="s">
        <v>31</v>
      </c>
      <c r="G58" s="486"/>
      <c r="H58" s="486"/>
      <c r="I58" s="486"/>
      <c r="J58" s="486"/>
      <c r="K58" s="486"/>
      <c r="L58" s="487"/>
      <c r="M58" s="488" t="str">
        <f t="shared" si="2"/>
        <v/>
      </c>
      <c r="N58" s="489"/>
      <c r="O58" s="489"/>
      <c r="P58" s="489"/>
      <c r="Q58" s="489"/>
      <c r="R58" s="489"/>
      <c r="S58" s="489"/>
      <c r="T58" s="489"/>
      <c r="U58" s="489"/>
      <c r="V58" s="489"/>
      <c r="W58" s="489"/>
      <c r="X58" s="489"/>
      <c r="Y58" s="490"/>
      <c r="Z58" s="63"/>
      <c r="AA58" s="63"/>
      <c r="AB58" s="63"/>
      <c r="AC58" s="63"/>
      <c r="AD58" s="63"/>
      <c r="AE58" s="60"/>
    </row>
    <row r="59" spans="2:56" s="64" customFormat="1" ht="33" hidden="1" customHeight="1">
      <c r="F59" s="437" t="s">
        <v>25</v>
      </c>
      <c r="G59" s="438"/>
      <c r="H59" s="438"/>
      <c r="I59" s="438"/>
      <c r="J59" s="438"/>
      <c r="K59" s="438"/>
      <c r="L59" s="438"/>
      <c r="M59" s="491">
        <f>IF(M25=0,"",M25)</f>
        <v>1400025000</v>
      </c>
      <c r="N59" s="501"/>
      <c r="O59" s="501"/>
      <c r="P59" s="501"/>
      <c r="Q59" s="501"/>
      <c r="R59" s="501"/>
      <c r="S59" s="501"/>
      <c r="T59" s="501"/>
      <c r="U59" s="501"/>
      <c r="V59" s="501"/>
      <c r="W59" s="501"/>
      <c r="X59" s="501"/>
      <c r="Y59" s="502"/>
    </row>
    <row r="60" spans="2:56" s="64" customFormat="1" ht="27.95" hidden="1" customHeight="1">
      <c r="B60" s="67"/>
      <c r="T60" s="68"/>
    </row>
    <row r="61" spans="2:56" s="64" customFormat="1" ht="27.95" hidden="1" customHeight="1">
      <c r="B61" s="67"/>
      <c r="T61" s="68"/>
    </row>
    <row r="62" spans="2:56" ht="18" hidden="1" customHeight="1">
      <c r="B62" s="69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</row>
    <row r="63" spans="2:56" ht="18" hidden="1" customHeight="1"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</row>
    <row r="64" spans="2:56" ht="18" hidden="1" customHeight="1"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</row>
    <row r="65" spans="1:56" ht="18" hidden="1" customHeight="1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spans="1:56" s="47" customFormat="1" ht="18" hidden="1" customHeight="1">
      <c r="B66" s="4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</row>
    <row r="67" spans="1:56" ht="18" customHeight="1">
      <c r="B67" s="269" t="s">
        <v>69</v>
      </c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Z67" s="99" t="s">
        <v>12</v>
      </c>
      <c r="AA67" s="254">
        <f>AA1</f>
        <v>45230</v>
      </c>
      <c r="AB67" s="255"/>
      <c r="AC67" s="255"/>
      <c r="AD67" s="255"/>
      <c r="AE67" s="255"/>
    </row>
    <row r="68" spans="1:56" ht="18" customHeight="1">
      <c r="A68" s="97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20"/>
    </row>
    <row r="69" spans="1:56" ht="18" customHeight="1">
      <c r="A69" s="9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22"/>
    </row>
    <row r="70" spans="1:56" ht="18" customHeight="1"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56" ht="21" customHeight="1"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472" t="s">
        <v>5</v>
      </c>
      <c r="O71" s="472"/>
      <c r="V71" s="224">
        <f t="shared" ref="V71" si="3">V5</f>
        <v>0</v>
      </c>
      <c r="W71" s="224"/>
      <c r="X71" s="224"/>
      <c r="Y71" s="224"/>
      <c r="Z71" s="224"/>
      <c r="AA71" s="224"/>
      <c r="AB71" s="224"/>
      <c r="AC71" s="224"/>
      <c r="AD71" s="224"/>
      <c r="AE71" s="224"/>
      <c r="AF71" s="32"/>
      <c r="AG71" s="16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</row>
    <row r="72" spans="1:56" ht="18" customHeight="1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473"/>
      <c r="O72" s="473"/>
      <c r="V72" s="230" t="str">
        <f>IF(V6="","",V6)</f>
        <v/>
      </c>
      <c r="W72" s="230"/>
      <c r="X72" s="230"/>
      <c r="Y72" s="230"/>
      <c r="Z72" s="230"/>
      <c r="AA72" s="230"/>
      <c r="AB72" s="230"/>
      <c r="AC72" s="230"/>
      <c r="AD72" s="230"/>
      <c r="AE72" s="82" t="s">
        <v>38</v>
      </c>
      <c r="AF72" s="34"/>
      <c r="AP72" s="14"/>
      <c r="AQ72" s="14"/>
      <c r="AR72" s="14"/>
      <c r="AS72" s="14"/>
      <c r="AT72" s="14"/>
    </row>
    <row r="73" spans="1:56" ht="18" customHeight="1">
      <c r="B73" s="38" t="s">
        <v>6</v>
      </c>
      <c r="V73" s="225">
        <f t="shared" ref="V73:V78" si="4">V7</f>
        <v>0</v>
      </c>
      <c r="W73" s="225"/>
      <c r="X73" s="225"/>
      <c r="Y73" s="225"/>
      <c r="Z73" s="225"/>
      <c r="AA73" s="225"/>
      <c r="AB73" s="225"/>
      <c r="AC73" s="225"/>
      <c r="AD73" s="81"/>
      <c r="AF73" s="33"/>
      <c r="AG73" s="17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</row>
    <row r="74" spans="1:56" ht="18" customHeight="1">
      <c r="B74" s="15"/>
      <c r="V74" s="215">
        <f t="shared" si="4"/>
        <v>0</v>
      </c>
      <c r="W74" s="215"/>
      <c r="X74" s="215"/>
      <c r="Y74" s="215"/>
      <c r="Z74" s="215"/>
      <c r="AA74" s="215"/>
      <c r="AB74" s="215"/>
      <c r="AC74" s="215"/>
      <c r="AD74" s="215"/>
      <c r="AE74" s="215"/>
      <c r="AF74" s="33"/>
      <c r="AG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</row>
    <row r="75" spans="1:56" ht="18" customHeight="1">
      <c r="B75" s="261">
        <f>B9</f>
        <v>45200</v>
      </c>
      <c r="C75" s="262"/>
      <c r="D75" s="262"/>
      <c r="V75" s="215">
        <f t="shared" si="4"/>
        <v>0</v>
      </c>
      <c r="W75" s="215"/>
      <c r="X75" s="215"/>
      <c r="Y75" s="215"/>
      <c r="Z75" s="215"/>
      <c r="AA75" s="215"/>
      <c r="AB75" s="215"/>
      <c r="AC75" s="215"/>
      <c r="AD75" s="215"/>
      <c r="AE75" s="215"/>
      <c r="AF75" s="88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</row>
    <row r="76" spans="1:56" ht="18" customHeight="1">
      <c r="B76" s="13" t="s">
        <v>7</v>
      </c>
      <c r="V76" s="86" t="str">
        <f t="shared" si="4"/>
        <v>TEL</v>
      </c>
      <c r="W76" s="89">
        <f>W10</f>
        <v>0</v>
      </c>
      <c r="X76" s="89"/>
      <c r="Y76" s="89"/>
      <c r="Z76" s="89"/>
      <c r="AA76" s="87" t="str">
        <f>AA10</f>
        <v>FAX　</v>
      </c>
      <c r="AB76" s="89">
        <f>AB10</f>
        <v>0</v>
      </c>
      <c r="AC76" s="89"/>
      <c r="AD76" s="89"/>
      <c r="AE76" s="89"/>
      <c r="AF76" s="34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56" ht="18" customHeight="1">
      <c r="B77" s="39"/>
      <c r="C77" s="226">
        <f>C11</f>
        <v>1400025000</v>
      </c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40"/>
      <c r="O77" s="41"/>
      <c r="V77" s="103" t="str">
        <f t="shared" si="4"/>
        <v>取引先ｺｰﾄﾞ</v>
      </c>
      <c r="W77" s="104"/>
      <c r="X77" s="104"/>
      <c r="Y77" s="229">
        <f>Y11</f>
        <v>0</v>
      </c>
      <c r="Z77" s="229"/>
      <c r="AA77" s="229"/>
      <c r="AB77" s="229"/>
      <c r="AC77" s="229"/>
      <c r="AD77" s="229"/>
      <c r="AE77" s="229"/>
      <c r="AF77" s="33"/>
      <c r="AN77" s="5"/>
      <c r="AO77" s="5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C77" s="5"/>
      <c r="BD77" s="5"/>
    </row>
    <row r="78" spans="1:56" ht="18" customHeight="1">
      <c r="B78" s="42"/>
      <c r="C78" s="227"/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37"/>
      <c r="O78" s="43"/>
      <c r="T78" s="2"/>
      <c r="U78" s="2"/>
      <c r="V78" s="103" t="str">
        <f t="shared" si="4"/>
        <v>登録番号</v>
      </c>
      <c r="W78" s="105"/>
      <c r="X78" s="105"/>
      <c r="Y78" s="500">
        <f>Y12</f>
        <v>0</v>
      </c>
      <c r="Z78" s="500"/>
      <c r="AA78" s="500"/>
      <c r="AB78" s="500"/>
      <c r="AC78" s="500"/>
      <c r="AD78" s="500"/>
      <c r="AE78" s="500"/>
      <c r="AN78" s="5"/>
      <c r="AO78" s="5"/>
      <c r="AP78" s="5"/>
      <c r="AQ78" s="5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</row>
    <row r="79" spans="1:56" ht="18" customHeight="1">
      <c r="B79" s="44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45"/>
      <c r="O79" s="46"/>
      <c r="W79" s="28"/>
      <c r="AA79" s="28"/>
      <c r="AN79" s="5"/>
      <c r="AO79" s="5"/>
      <c r="AP79" s="5"/>
      <c r="AQ79" s="5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</row>
    <row r="80" spans="1:56" ht="26.25" customHeight="1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W80" s="28"/>
      <c r="AA80" s="28"/>
      <c r="AN80" s="5"/>
      <c r="AO80" s="5"/>
      <c r="AP80" s="5"/>
      <c r="AQ80" s="5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</row>
    <row r="81" spans="2:56" ht="12.75" customHeight="1">
      <c r="B81" s="8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9"/>
      <c r="O81" s="8"/>
      <c r="W81" s="28"/>
      <c r="AA81" s="28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2:56" ht="12.75" customHeight="1">
      <c r="B82" s="8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9"/>
      <c r="O82" s="8"/>
      <c r="W82" s="28"/>
      <c r="AA82" s="28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2:56" ht="18" customHeight="1">
      <c r="U83" s="98"/>
      <c r="V83" s="25"/>
      <c r="W83" s="51"/>
      <c r="Y83" s="51" t="s">
        <v>2</v>
      </c>
      <c r="Z83" s="21"/>
      <c r="AA83" s="21"/>
      <c r="AB83" s="21"/>
      <c r="AC83" s="21"/>
      <c r="AD83" s="21"/>
    </row>
    <row r="84" spans="2:56" s="55" customFormat="1" ht="30" customHeight="1">
      <c r="B84" s="52" t="s">
        <v>13</v>
      </c>
      <c r="C84" s="53"/>
      <c r="D84" s="54" t="s">
        <v>14</v>
      </c>
      <c r="E84" s="52"/>
      <c r="F84" s="208" t="s">
        <v>56</v>
      </c>
      <c r="G84" s="208"/>
      <c r="H84" s="208"/>
      <c r="I84" s="208"/>
      <c r="J84" s="208"/>
      <c r="K84" s="208"/>
      <c r="L84" s="211"/>
      <c r="M84" s="462" t="s">
        <v>57</v>
      </c>
      <c r="N84" s="463"/>
      <c r="O84" s="463"/>
      <c r="P84" s="463"/>
      <c r="Q84" s="463"/>
      <c r="R84" s="463"/>
      <c r="S84" s="463"/>
      <c r="T84" s="463"/>
      <c r="U84" s="463"/>
      <c r="V84" s="463"/>
      <c r="W84" s="463"/>
      <c r="X84" s="463"/>
      <c r="Y84" s="463"/>
      <c r="Z84" s="52"/>
      <c r="AA84" s="52"/>
      <c r="AB84" s="52"/>
      <c r="AC84" s="52"/>
      <c r="AD84" s="52"/>
      <c r="AE84" s="53"/>
    </row>
    <row r="85" spans="2:56" s="64" customFormat="1" ht="33" customHeight="1">
      <c r="B85" s="56"/>
      <c r="C85" s="57"/>
      <c r="D85" s="58"/>
      <c r="E85" s="59"/>
      <c r="F85" s="479" t="s">
        <v>26</v>
      </c>
      <c r="G85" s="480"/>
      <c r="H85" s="480"/>
      <c r="I85" s="480"/>
      <c r="J85" s="480"/>
      <c r="K85" s="480"/>
      <c r="L85" s="481"/>
      <c r="M85" s="497">
        <f>IF(M19=0,"",M19)</f>
        <v>1400025000</v>
      </c>
      <c r="N85" s="498"/>
      <c r="O85" s="498"/>
      <c r="P85" s="498"/>
      <c r="Q85" s="498"/>
      <c r="R85" s="498"/>
      <c r="S85" s="498"/>
      <c r="T85" s="498"/>
      <c r="U85" s="498"/>
      <c r="V85" s="498"/>
      <c r="W85" s="498"/>
      <c r="X85" s="498"/>
      <c r="Y85" s="499"/>
      <c r="Z85" s="63"/>
      <c r="AA85" s="63"/>
      <c r="AB85" s="63"/>
      <c r="AC85" s="63"/>
      <c r="AD85" s="63"/>
      <c r="AE85" s="60"/>
    </row>
    <row r="86" spans="2:56" s="64" customFormat="1" ht="33" customHeight="1">
      <c r="D86" s="58"/>
      <c r="E86" s="59"/>
      <c r="F86" s="494" t="s">
        <v>27</v>
      </c>
      <c r="G86" s="495"/>
      <c r="H86" s="495"/>
      <c r="I86" s="495"/>
      <c r="J86" s="495"/>
      <c r="K86" s="495"/>
      <c r="L86" s="496"/>
      <c r="M86" s="482" t="str">
        <f>IF(M20=0,"",M20)</f>
        <v/>
      </c>
      <c r="N86" s="483"/>
      <c r="O86" s="483"/>
      <c r="P86" s="483"/>
      <c r="Q86" s="483"/>
      <c r="R86" s="483"/>
      <c r="S86" s="483"/>
      <c r="T86" s="483"/>
      <c r="U86" s="483"/>
      <c r="V86" s="483"/>
      <c r="W86" s="483"/>
      <c r="X86" s="483"/>
      <c r="Y86" s="484"/>
      <c r="Z86" s="63"/>
      <c r="AA86" s="63"/>
      <c r="AB86" s="63"/>
      <c r="AC86" s="63"/>
      <c r="AD86" s="63"/>
      <c r="AE86" s="60"/>
    </row>
    <row r="87" spans="2:56" s="64" customFormat="1" ht="33" customHeight="1">
      <c r="B87" s="65"/>
      <c r="C87" s="66"/>
      <c r="D87" s="58"/>
      <c r="E87" s="59"/>
      <c r="F87" s="479" t="s">
        <v>28</v>
      </c>
      <c r="G87" s="480"/>
      <c r="H87" s="480"/>
      <c r="I87" s="480"/>
      <c r="J87" s="480"/>
      <c r="K87" s="480"/>
      <c r="L87" s="481"/>
      <c r="M87" s="482" t="str">
        <f t="shared" ref="M87:M90" si="5">IF(M21=0,"",M21)</f>
        <v/>
      </c>
      <c r="N87" s="483"/>
      <c r="O87" s="483"/>
      <c r="P87" s="483"/>
      <c r="Q87" s="483"/>
      <c r="R87" s="483"/>
      <c r="S87" s="483"/>
      <c r="T87" s="483"/>
      <c r="U87" s="483"/>
      <c r="V87" s="483"/>
      <c r="W87" s="483"/>
      <c r="X87" s="483"/>
      <c r="Y87" s="484"/>
      <c r="Z87" s="63"/>
      <c r="AA87" s="63"/>
      <c r="AB87" s="63"/>
      <c r="AC87" s="63"/>
      <c r="AD87" s="63"/>
      <c r="AE87" s="60"/>
    </row>
    <row r="88" spans="2:56" s="64" customFormat="1" ht="33" customHeight="1">
      <c r="B88" s="65"/>
      <c r="C88" s="66"/>
      <c r="D88" s="58"/>
      <c r="E88" s="59"/>
      <c r="F88" s="494" t="s">
        <v>29</v>
      </c>
      <c r="G88" s="495"/>
      <c r="H88" s="495"/>
      <c r="I88" s="495"/>
      <c r="J88" s="495"/>
      <c r="K88" s="495"/>
      <c r="L88" s="496"/>
      <c r="M88" s="482" t="str">
        <f t="shared" si="5"/>
        <v/>
      </c>
      <c r="N88" s="483"/>
      <c r="O88" s="483"/>
      <c r="P88" s="483"/>
      <c r="Q88" s="483"/>
      <c r="R88" s="483"/>
      <c r="S88" s="483"/>
      <c r="T88" s="483"/>
      <c r="U88" s="483"/>
      <c r="V88" s="483"/>
      <c r="W88" s="483"/>
      <c r="X88" s="483"/>
      <c r="Y88" s="484"/>
      <c r="Z88" s="63"/>
      <c r="AA88" s="63"/>
      <c r="AB88" s="63"/>
      <c r="AC88" s="63"/>
      <c r="AD88" s="63"/>
      <c r="AE88" s="60"/>
    </row>
    <row r="89" spans="2:56" s="64" customFormat="1" ht="33" customHeight="1">
      <c r="B89" s="65"/>
      <c r="C89" s="66"/>
      <c r="D89" s="58"/>
      <c r="E89" s="59"/>
      <c r="F89" s="479" t="s">
        <v>30</v>
      </c>
      <c r="G89" s="480"/>
      <c r="H89" s="480"/>
      <c r="I89" s="480"/>
      <c r="J89" s="480"/>
      <c r="K89" s="480"/>
      <c r="L89" s="481"/>
      <c r="M89" s="482" t="str">
        <f t="shared" si="5"/>
        <v/>
      </c>
      <c r="N89" s="483"/>
      <c r="O89" s="483"/>
      <c r="P89" s="483"/>
      <c r="Q89" s="483"/>
      <c r="R89" s="483"/>
      <c r="S89" s="483"/>
      <c r="T89" s="483"/>
      <c r="U89" s="483"/>
      <c r="V89" s="483"/>
      <c r="W89" s="483"/>
      <c r="X89" s="483"/>
      <c r="Y89" s="484"/>
      <c r="Z89" s="63"/>
      <c r="AA89" s="63"/>
      <c r="AB89" s="63"/>
      <c r="AC89" s="63"/>
      <c r="AD89" s="63"/>
      <c r="AE89" s="60"/>
    </row>
    <row r="90" spans="2:56" s="64" customFormat="1" ht="33" customHeight="1">
      <c r="B90" s="65"/>
      <c r="C90" s="66"/>
      <c r="D90" s="58"/>
      <c r="E90" s="59"/>
      <c r="F90" s="485" t="s">
        <v>31</v>
      </c>
      <c r="G90" s="486"/>
      <c r="H90" s="486"/>
      <c r="I90" s="486"/>
      <c r="J90" s="486"/>
      <c r="K90" s="486"/>
      <c r="L90" s="487"/>
      <c r="M90" s="488" t="str">
        <f t="shared" si="5"/>
        <v/>
      </c>
      <c r="N90" s="489"/>
      <c r="O90" s="489"/>
      <c r="P90" s="489"/>
      <c r="Q90" s="489"/>
      <c r="R90" s="489"/>
      <c r="S90" s="489"/>
      <c r="T90" s="489"/>
      <c r="U90" s="489"/>
      <c r="V90" s="489"/>
      <c r="W90" s="489"/>
      <c r="X90" s="489"/>
      <c r="Y90" s="490"/>
      <c r="Z90" s="63"/>
      <c r="AA90" s="63"/>
      <c r="AB90" s="63"/>
      <c r="AC90" s="63"/>
      <c r="AD90" s="63"/>
      <c r="AE90" s="60"/>
    </row>
    <row r="91" spans="2:56" s="64" customFormat="1" ht="33" customHeight="1">
      <c r="F91" s="437" t="s">
        <v>25</v>
      </c>
      <c r="G91" s="438"/>
      <c r="H91" s="438"/>
      <c r="I91" s="438"/>
      <c r="J91" s="438"/>
      <c r="K91" s="438"/>
      <c r="L91" s="438"/>
      <c r="M91" s="491">
        <f>IF(M25=0,"",M25)</f>
        <v>1400025000</v>
      </c>
      <c r="N91" s="492"/>
      <c r="O91" s="492"/>
      <c r="P91" s="492"/>
      <c r="Q91" s="492"/>
      <c r="R91" s="492"/>
      <c r="S91" s="492"/>
      <c r="T91" s="492"/>
      <c r="U91" s="492"/>
      <c r="V91" s="492"/>
      <c r="W91" s="492"/>
      <c r="X91" s="492"/>
      <c r="Y91" s="493"/>
    </row>
    <row r="92" spans="2:56" s="64" customFormat="1" ht="27.95" customHeight="1">
      <c r="B92" s="67"/>
      <c r="T92" s="68"/>
    </row>
    <row r="93" spans="2:56" s="64" customFormat="1" ht="27.95" customHeight="1">
      <c r="B93" s="67"/>
      <c r="T93" s="68"/>
    </row>
    <row r="94" spans="2:56" ht="18" customHeight="1"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</row>
    <row r="95" spans="2:56" ht="18" customHeight="1"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</row>
    <row r="96" spans="2:56" ht="18" customHeight="1"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</row>
    <row r="97" spans="2:29" ht="18" customHeight="1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spans="2:29" s="47" customFormat="1" ht="18" customHeight="1">
      <c r="B98" s="48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</row>
  </sheetData>
  <sheetProtection sheet="1" objects="1" scenarios="1"/>
  <mergeCells count="96">
    <mergeCell ref="B1:R2"/>
    <mergeCell ref="AA1:AE1"/>
    <mergeCell ref="B5:M6"/>
    <mergeCell ref="N5:O6"/>
    <mergeCell ref="V5:AE5"/>
    <mergeCell ref="V6:AD6"/>
    <mergeCell ref="F19:L19"/>
    <mergeCell ref="M19:Y19"/>
    <mergeCell ref="V7:AB7"/>
    <mergeCell ref="V8:AE8"/>
    <mergeCell ref="B9:D9"/>
    <mergeCell ref="V9:AE9"/>
    <mergeCell ref="C11:M13"/>
    <mergeCell ref="Y11:AE11"/>
    <mergeCell ref="Y12:AE12"/>
    <mergeCell ref="AR12:BD12"/>
    <mergeCell ref="AR13:BD13"/>
    <mergeCell ref="AR14:BD14"/>
    <mergeCell ref="F18:L18"/>
    <mergeCell ref="M18:Y18"/>
    <mergeCell ref="F20:L20"/>
    <mergeCell ref="M20:Y20"/>
    <mergeCell ref="F21:L21"/>
    <mergeCell ref="M21:Y21"/>
    <mergeCell ref="F22:L22"/>
    <mergeCell ref="M22:Y22"/>
    <mergeCell ref="F23:L23"/>
    <mergeCell ref="M23:Y23"/>
    <mergeCell ref="F24:L24"/>
    <mergeCell ref="M24:Y24"/>
    <mergeCell ref="F25:L25"/>
    <mergeCell ref="M25:Y25"/>
    <mergeCell ref="B35:U36"/>
    <mergeCell ref="AA35:AE35"/>
    <mergeCell ref="B39:M40"/>
    <mergeCell ref="N39:O40"/>
    <mergeCell ref="V39:AE39"/>
    <mergeCell ref="V40:AD40"/>
    <mergeCell ref="F53:L53"/>
    <mergeCell ref="M53:Y53"/>
    <mergeCell ref="V41:AC41"/>
    <mergeCell ref="V42:AE42"/>
    <mergeCell ref="B43:D43"/>
    <mergeCell ref="V43:AE43"/>
    <mergeCell ref="C45:M47"/>
    <mergeCell ref="Y45:AE45"/>
    <mergeCell ref="Y46:AE46"/>
    <mergeCell ref="AR46:BD46"/>
    <mergeCell ref="AR47:BD47"/>
    <mergeCell ref="AR48:BD48"/>
    <mergeCell ref="F52:L52"/>
    <mergeCell ref="M52:Y52"/>
    <mergeCell ref="F54:L54"/>
    <mergeCell ref="M54:Y54"/>
    <mergeCell ref="F55:L55"/>
    <mergeCell ref="M55:Y55"/>
    <mergeCell ref="F56:L56"/>
    <mergeCell ref="M56:Y56"/>
    <mergeCell ref="F57:L57"/>
    <mergeCell ref="M57:Y57"/>
    <mergeCell ref="F58:L58"/>
    <mergeCell ref="M58:Y58"/>
    <mergeCell ref="F59:L59"/>
    <mergeCell ref="M59:Y59"/>
    <mergeCell ref="B67:U68"/>
    <mergeCell ref="AA67:AE67"/>
    <mergeCell ref="B71:M72"/>
    <mergeCell ref="N71:O72"/>
    <mergeCell ref="V71:AE71"/>
    <mergeCell ref="V72:AD72"/>
    <mergeCell ref="F85:L85"/>
    <mergeCell ref="M85:Y85"/>
    <mergeCell ref="V73:AC73"/>
    <mergeCell ref="V74:AE74"/>
    <mergeCell ref="B75:D75"/>
    <mergeCell ref="V75:AE75"/>
    <mergeCell ref="C77:M79"/>
    <mergeCell ref="Y77:AE77"/>
    <mergeCell ref="Y78:AE78"/>
    <mergeCell ref="AR78:BD78"/>
    <mergeCell ref="AR79:BD79"/>
    <mergeCell ref="AR80:BD80"/>
    <mergeCell ref="F84:L84"/>
    <mergeCell ref="M84:Y84"/>
    <mergeCell ref="F86:L86"/>
    <mergeCell ref="M86:Y86"/>
    <mergeCell ref="F87:L87"/>
    <mergeCell ref="M87:Y87"/>
    <mergeCell ref="F88:L88"/>
    <mergeCell ref="M88:Y88"/>
    <mergeCell ref="F89:L89"/>
    <mergeCell ref="M89:Y89"/>
    <mergeCell ref="F90:L90"/>
    <mergeCell ref="M90:Y90"/>
    <mergeCell ref="F91:L91"/>
    <mergeCell ref="M91:Y91"/>
  </mergeCells>
  <phoneticPr fontId="1"/>
  <dataValidations count="3">
    <dataValidation imeMode="on" allowBlank="1" showInputMessage="1" showErrorMessage="1" sqref="AN12 AR15:AZ16 AR11:BD14 AG11 AN46 AR49:AZ50 AR45:BD48 AG45 AN78 AR81:AZ82 AR77:BD80 AG77" xr:uid="{6E54A112-28A5-4E92-90AA-2574BF4A03C9}"/>
    <dataValidation imeMode="hiragana" allowBlank="1" showInputMessage="1" showErrorMessage="1" sqref="D19:D24 F20 B19 F22 F24 B21:B24 D53:D58 F54 B53 F56 F58 B55:B58 D85:D90 F86 B85 F88 F90 B87:B90" xr:uid="{BC4F4BB2-1E2D-484F-B0B7-8AE616213F3D}"/>
    <dataValidation imeMode="halfAlpha" allowBlank="1" showInputMessage="1" showErrorMessage="1" sqref="Z19:Z24 B11:C11 AF2 M19:M24 Z53:Z58 B45:C45 AF36 M53:M58 Z85:Z90 B77:C77 AF68 M85:M90" xr:uid="{384A3D90-A46F-4541-8CA0-0BFB380FC173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rowBreaks count="2" manualBreakCount="2">
    <brk id="34" min="1" max="30" man="1"/>
    <brk id="66" min="1" max="30" man="1"/>
  </rowBreaks>
  <colBreaks count="1" manualBreakCount="1">
    <brk id="31" max="40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1F52-6836-4126-873E-ECD825FF03B1}">
  <sheetPr>
    <tabColor theme="9" tint="0.39997558519241921"/>
  </sheetPr>
  <dimension ref="A1:BD128"/>
  <sheetViews>
    <sheetView showGridLines="0" zoomScale="90" zoomScaleNormal="90" zoomScaleSheetLayoutView="90" workbookViewId="0">
      <selection activeCell="B11" sqref="B11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6" width="3.625" style="1"/>
    <col min="27" max="27" width="4.125" style="1" customWidth="1"/>
    <col min="28" max="28" width="3.625" style="1"/>
    <col min="29" max="29" width="4.1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18" customHeight="1">
      <c r="B1" s="216" t="s">
        <v>70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Z1" s="99" t="s">
        <v>12</v>
      </c>
      <c r="AA1" s="217">
        <v>45230</v>
      </c>
      <c r="AB1" s="218"/>
      <c r="AC1" s="218"/>
      <c r="AD1" s="218"/>
      <c r="AE1" s="218"/>
    </row>
    <row r="2" spans="1:56" ht="18" customHeight="1">
      <c r="A2" s="117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117"/>
      <c r="U2" s="27"/>
      <c r="V2" s="27"/>
      <c r="W2" s="27"/>
      <c r="X2" s="27"/>
      <c r="Y2" s="12"/>
      <c r="Z2" s="29"/>
      <c r="AF2" s="20"/>
    </row>
    <row r="3" spans="1:56" ht="18" customHeight="1">
      <c r="A3" s="117"/>
      <c r="S3" s="117"/>
      <c r="T3" s="117"/>
      <c r="U3" s="27"/>
      <c r="V3" s="27"/>
      <c r="W3" s="27"/>
      <c r="X3" s="27"/>
      <c r="Y3" s="12"/>
      <c r="Z3" s="29"/>
      <c r="AA3" s="31"/>
      <c r="AB3" s="219"/>
      <c r="AC3" s="219"/>
      <c r="AD3" s="219"/>
      <c r="AE3" s="219"/>
      <c r="AF3" s="22"/>
    </row>
    <row r="4" spans="1:56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56" ht="18" customHeight="1"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</row>
    <row r="6" spans="1:56" ht="21" customHeight="1">
      <c r="B6" s="515" t="str">
        <f>明細1!B6</f>
        <v>鹿浜営業所</v>
      </c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222" t="s">
        <v>5</v>
      </c>
      <c r="O6" s="222"/>
      <c r="V6" s="224" t="str">
        <f>IF(会社名等登録!D3="","",会社名等登録!D3)</f>
        <v/>
      </c>
      <c r="W6" s="224"/>
      <c r="X6" s="224"/>
      <c r="Y6" s="224"/>
      <c r="Z6" s="224"/>
      <c r="AA6" s="224"/>
      <c r="AB6" s="224"/>
      <c r="AC6" s="224"/>
      <c r="AD6" s="224"/>
      <c r="AE6" s="224"/>
      <c r="AF6" s="119"/>
      <c r="AG6" s="16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</row>
    <row r="7" spans="1:56" ht="18" customHeight="1">
      <c r="B7" s="516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223"/>
      <c r="O7" s="223"/>
      <c r="V7" s="230" t="str">
        <f>IF(会社名等登録!D4="","",会社名等登録!D4)</f>
        <v/>
      </c>
      <c r="W7" s="230"/>
      <c r="X7" s="230"/>
      <c r="Y7" s="230"/>
      <c r="Z7" s="230"/>
      <c r="AA7" s="230"/>
      <c r="AB7" s="230"/>
      <c r="AC7" s="230"/>
      <c r="AD7" s="230"/>
      <c r="AE7" s="82" t="s">
        <v>38</v>
      </c>
      <c r="AF7" s="81"/>
      <c r="AP7" s="14"/>
      <c r="AQ7" s="14"/>
      <c r="AR7" s="14"/>
      <c r="AS7" s="14"/>
      <c r="AT7" s="14"/>
    </row>
    <row r="8" spans="1:56" ht="18" customHeight="1">
      <c r="B8" s="38" t="s">
        <v>6</v>
      </c>
      <c r="V8" s="225" t="str">
        <f>IF(会社名等登録!D5="","",会社名等登録!D5)</f>
        <v/>
      </c>
      <c r="W8" s="225"/>
      <c r="X8" s="225"/>
      <c r="Y8" s="225"/>
      <c r="Z8" s="225"/>
      <c r="AA8" s="225"/>
      <c r="AB8" s="225"/>
      <c r="AC8" s="225"/>
      <c r="AD8" s="81"/>
      <c r="AF8" s="81"/>
      <c r="AG8" s="17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15"/>
      <c r="V9" s="215" t="str">
        <f>IF(会社名等登録!D6="","",会社名等登録!D6)</f>
        <v/>
      </c>
      <c r="W9" s="215"/>
      <c r="X9" s="215"/>
      <c r="Y9" s="215"/>
      <c r="Z9" s="215"/>
      <c r="AA9" s="215"/>
      <c r="AB9" s="215"/>
      <c r="AC9" s="215"/>
      <c r="AD9" s="215"/>
      <c r="AE9" s="215"/>
      <c r="AF9" s="81"/>
      <c r="AG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</row>
    <row r="10" spans="1:56" ht="18" customHeight="1">
      <c r="B10" s="212">
        <f>AA1</f>
        <v>45230</v>
      </c>
      <c r="C10" s="213"/>
      <c r="D10" s="213"/>
      <c r="V10" s="215" t="str">
        <f>IF(会社名等登録!D7="","",会社名等登録!D7)</f>
        <v/>
      </c>
      <c r="W10" s="215"/>
      <c r="X10" s="215"/>
      <c r="Y10" s="215"/>
      <c r="Z10" s="215"/>
      <c r="AA10" s="215"/>
      <c r="AB10" s="215"/>
      <c r="AC10" s="215"/>
      <c r="AD10" s="215"/>
      <c r="AE10" s="215"/>
      <c r="AF10" s="87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</row>
    <row r="11" spans="1:56" ht="18" customHeight="1">
      <c r="B11" s="13" t="s">
        <v>7</v>
      </c>
      <c r="V11" s="86" t="str">
        <f>会社名等登録!D8</f>
        <v>TEL</v>
      </c>
      <c r="W11" s="89" t="str">
        <f>IF(会社名等登録!E8="","",会社名等登録!E8)</f>
        <v/>
      </c>
      <c r="X11" s="89"/>
      <c r="Y11" s="89"/>
      <c r="Z11" s="89"/>
      <c r="AA11" s="87" t="str">
        <f>会社名等登録!F8</f>
        <v>FAX　</v>
      </c>
      <c r="AB11" s="89" t="str">
        <f>IF(会社名等登録!G8="","",会社名等登録!G8)</f>
        <v/>
      </c>
      <c r="AC11" s="89"/>
      <c r="AD11" s="89"/>
      <c r="AE11" s="89"/>
      <c r="AF11" s="108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6" ht="18" customHeight="1">
      <c r="B12" s="39"/>
      <c r="C12" s="226" t="str">
        <f>N38</f>
        <v/>
      </c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40"/>
      <c r="O12" s="41"/>
      <c r="V12" s="100" t="s">
        <v>45</v>
      </c>
      <c r="W12" s="121"/>
      <c r="X12" s="121"/>
      <c r="Y12" s="229" t="str">
        <f>IF(会社名等登録!D9="","",会社名等登録!D9)</f>
        <v/>
      </c>
      <c r="Z12" s="229"/>
      <c r="AA12" s="229"/>
      <c r="AB12" s="229"/>
      <c r="AC12" s="229"/>
      <c r="AD12" s="229"/>
      <c r="AE12" s="229"/>
      <c r="AF12" s="108"/>
      <c r="AN12" s="5"/>
      <c r="AO12" s="5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C12" s="5"/>
      <c r="BD12" s="5"/>
    </row>
    <row r="13" spans="1:56" ht="18" customHeight="1">
      <c r="B13" s="42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37"/>
      <c r="O13" s="43"/>
      <c r="T13" s="2"/>
      <c r="U13" s="2"/>
      <c r="V13" s="100" t="s">
        <v>48</v>
      </c>
      <c r="W13" s="102"/>
      <c r="X13" s="102"/>
      <c r="Y13" s="517" t="str">
        <f>IF(会社名等登録!D10="","",会社名等登録!D10)</f>
        <v/>
      </c>
      <c r="Z13" s="517"/>
      <c r="AA13" s="517"/>
      <c r="AB13" s="517"/>
      <c r="AC13" s="517"/>
      <c r="AD13" s="517"/>
      <c r="AE13" s="124"/>
      <c r="AN13" s="5"/>
      <c r="AO13" s="5"/>
      <c r="AP13" s="5"/>
      <c r="AQ13" s="5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</row>
    <row r="14" spans="1:56" ht="18" customHeight="1">
      <c r="B14" s="44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45"/>
      <c r="O14" s="46"/>
      <c r="W14" s="28"/>
      <c r="AA14" s="122"/>
      <c r="AN14" s="5"/>
      <c r="AO14" s="5"/>
      <c r="AP14" s="5"/>
      <c r="AQ14" s="5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</row>
    <row r="15" spans="1:56" ht="26.2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W15" s="28"/>
      <c r="AA15" s="28"/>
      <c r="AN15" s="5"/>
      <c r="AO15" s="5"/>
      <c r="AP15" s="5"/>
      <c r="AQ15" s="5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</row>
    <row r="16" spans="1:56" ht="12.75" customHeight="1">
      <c r="B16" s="8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56" ht="12.75" customHeight="1">
      <c r="B17" s="8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9"/>
      <c r="O17" s="8"/>
      <c r="W17" s="28"/>
      <c r="AA17" s="28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</row>
    <row r="18" spans="2:56" ht="18" customHeight="1">
      <c r="U18" s="25"/>
      <c r="V18" s="25"/>
      <c r="W18" s="51" t="s">
        <v>2</v>
      </c>
      <c r="Z18" s="21"/>
      <c r="AA18" s="21"/>
      <c r="AB18" s="21"/>
      <c r="AC18" s="21"/>
      <c r="AD18" s="21"/>
    </row>
    <row r="19" spans="2:56" s="55" customFormat="1" ht="27.95" customHeight="1">
      <c r="B19" s="52" t="s">
        <v>13</v>
      </c>
      <c r="C19" s="53"/>
      <c r="D19" s="54" t="s">
        <v>14</v>
      </c>
      <c r="E19" s="52"/>
      <c r="F19" s="52"/>
      <c r="G19" s="52"/>
      <c r="I19" s="207" t="s">
        <v>18</v>
      </c>
      <c r="J19" s="208"/>
      <c r="K19" s="208"/>
      <c r="L19" s="208"/>
      <c r="M19" s="209"/>
      <c r="N19" s="210" t="s">
        <v>19</v>
      </c>
      <c r="O19" s="208"/>
      <c r="P19" s="208"/>
      <c r="Q19" s="208"/>
      <c r="R19" s="208"/>
      <c r="S19" s="208"/>
      <c r="T19" s="208"/>
      <c r="U19" s="208"/>
      <c r="V19" s="208"/>
      <c r="W19" s="211"/>
      <c r="Z19" s="54"/>
      <c r="AA19" s="52"/>
      <c r="AB19" s="52"/>
      <c r="AC19" s="52"/>
      <c r="AD19" s="52"/>
      <c r="AE19" s="53"/>
    </row>
    <row r="20" spans="2:56" s="64" customFormat="1" ht="27.95" customHeight="1">
      <c r="B20" s="56"/>
      <c r="C20" s="57"/>
      <c r="D20" s="58"/>
      <c r="E20" s="59"/>
      <c r="F20" s="59"/>
      <c r="G20" s="59"/>
      <c r="H20" s="59"/>
      <c r="I20" s="518" t="str">
        <f>IF(N20="","",明細1!$AG$1)</f>
        <v/>
      </c>
      <c r="J20" s="519"/>
      <c r="K20" s="519"/>
      <c r="L20" s="519"/>
      <c r="M20" s="520"/>
      <c r="N20" s="234" t="str">
        <f>IF(明細1!AA27=0,"",明細1!AA27)</f>
        <v/>
      </c>
      <c r="O20" s="235"/>
      <c r="P20" s="235"/>
      <c r="Q20" s="235"/>
      <c r="R20" s="235"/>
      <c r="S20" s="235"/>
      <c r="T20" s="235"/>
      <c r="U20" s="235"/>
      <c r="V20" s="235"/>
      <c r="W20" s="236"/>
      <c r="X20" s="60"/>
      <c r="Y20" s="61"/>
      <c r="Z20" s="62"/>
      <c r="AA20" s="63"/>
      <c r="AB20" s="63"/>
      <c r="AC20" s="63"/>
      <c r="AD20" s="63"/>
      <c r="AE20" s="60"/>
    </row>
    <row r="21" spans="2:56" s="64" customFormat="1" ht="27.95" customHeight="1">
      <c r="D21" s="58"/>
      <c r="E21" s="59"/>
      <c r="F21" s="59"/>
      <c r="G21" s="59"/>
      <c r="H21" s="59"/>
      <c r="I21" s="518" t="str">
        <f>IF(N21="","",明細2!$AG$1)</f>
        <v/>
      </c>
      <c r="J21" s="519"/>
      <c r="K21" s="519"/>
      <c r="L21" s="519"/>
      <c r="M21" s="520"/>
      <c r="N21" s="234" t="str">
        <f>IF(明細2!AA27=0,"",明細2!AA27)</f>
        <v/>
      </c>
      <c r="O21" s="235"/>
      <c r="P21" s="235"/>
      <c r="Q21" s="235"/>
      <c r="R21" s="235"/>
      <c r="S21" s="235"/>
      <c r="T21" s="235"/>
      <c r="U21" s="235"/>
      <c r="V21" s="235"/>
      <c r="W21" s="236"/>
      <c r="X21" s="60"/>
      <c r="Y21" s="61"/>
      <c r="Z21" s="62"/>
      <c r="AA21" s="63"/>
      <c r="AB21" s="63"/>
      <c r="AC21" s="63"/>
      <c r="AD21" s="63"/>
      <c r="AE21" s="60"/>
    </row>
    <row r="22" spans="2:56" s="64" customFormat="1" ht="27.95" customHeight="1">
      <c r="B22" s="65"/>
      <c r="C22" s="66"/>
      <c r="D22" s="58"/>
      <c r="E22" s="59"/>
      <c r="F22" s="59"/>
      <c r="G22" s="59"/>
      <c r="H22" s="59"/>
      <c r="I22" s="518" t="str">
        <f>IF(N22="","",明細3!$AG$1)</f>
        <v/>
      </c>
      <c r="J22" s="519"/>
      <c r="K22" s="519"/>
      <c r="L22" s="519"/>
      <c r="M22" s="520"/>
      <c r="N22" s="234" t="str">
        <f>IF(明細3!AA27=0,"",明細3!AA27)</f>
        <v/>
      </c>
      <c r="O22" s="235"/>
      <c r="P22" s="235"/>
      <c r="Q22" s="235"/>
      <c r="R22" s="235"/>
      <c r="S22" s="235"/>
      <c r="T22" s="235"/>
      <c r="U22" s="235"/>
      <c r="V22" s="235"/>
      <c r="W22" s="236"/>
      <c r="X22" s="60"/>
      <c r="Y22" s="61"/>
      <c r="Z22" s="62"/>
      <c r="AA22" s="63"/>
      <c r="AB22" s="63"/>
      <c r="AC22" s="63"/>
      <c r="AD22" s="63"/>
      <c r="AE22" s="60"/>
    </row>
    <row r="23" spans="2:56" s="64" customFormat="1" ht="27.95" customHeight="1">
      <c r="B23" s="65"/>
      <c r="C23" s="66"/>
      <c r="D23" s="58"/>
      <c r="E23" s="59"/>
      <c r="F23" s="59"/>
      <c r="G23" s="59"/>
      <c r="H23" s="59"/>
      <c r="I23" s="518" t="str">
        <f>IF(N23="","",明細4!$AG$1)</f>
        <v/>
      </c>
      <c r="J23" s="519"/>
      <c r="K23" s="519"/>
      <c r="L23" s="519"/>
      <c r="M23" s="520"/>
      <c r="N23" s="234" t="str">
        <f>IF(明細4!AA27=0,"",明細4!AA27)</f>
        <v/>
      </c>
      <c r="O23" s="235"/>
      <c r="P23" s="235"/>
      <c r="Q23" s="235"/>
      <c r="R23" s="235"/>
      <c r="S23" s="235"/>
      <c r="T23" s="235"/>
      <c r="U23" s="235"/>
      <c r="V23" s="235"/>
      <c r="W23" s="236"/>
      <c r="X23" s="60"/>
      <c r="Y23" s="61"/>
      <c r="Z23" s="62"/>
      <c r="AA23" s="63"/>
      <c r="AB23" s="63"/>
      <c r="AC23" s="63"/>
      <c r="AD23" s="63"/>
      <c r="AE23" s="60"/>
    </row>
    <row r="24" spans="2:56" s="64" customFormat="1" ht="27.95" customHeight="1">
      <c r="B24" s="65"/>
      <c r="C24" s="66"/>
      <c r="D24" s="58"/>
      <c r="E24" s="59"/>
      <c r="F24" s="59"/>
      <c r="G24" s="59"/>
      <c r="H24" s="59"/>
      <c r="I24" s="518" t="str">
        <f>IF(N24="","",明細5!$AG$1)</f>
        <v/>
      </c>
      <c r="J24" s="519"/>
      <c r="K24" s="519"/>
      <c r="L24" s="519"/>
      <c r="M24" s="520"/>
      <c r="N24" s="234" t="str">
        <f>IF(明細5!AA27=0,"",明細5!AA27)</f>
        <v/>
      </c>
      <c r="O24" s="235"/>
      <c r="P24" s="235"/>
      <c r="Q24" s="235"/>
      <c r="R24" s="235"/>
      <c r="S24" s="235"/>
      <c r="T24" s="235"/>
      <c r="U24" s="235"/>
      <c r="V24" s="235"/>
      <c r="W24" s="236"/>
      <c r="X24" s="60"/>
      <c r="Y24" s="61"/>
      <c r="Z24" s="62"/>
      <c r="AA24" s="63"/>
      <c r="AB24" s="63"/>
      <c r="AC24" s="63"/>
      <c r="AD24" s="63"/>
      <c r="AE24" s="60"/>
    </row>
    <row r="25" spans="2:56" s="64" customFormat="1" ht="27.95" customHeight="1">
      <c r="B25" s="65"/>
      <c r="C25" s="66"/>
      <c r="D25" s="58"/>
      <c r="E25" s="59"/>
      <c r="F25" s="59"/>
      <c r="G25" s="59"/>
      <c r="H25" s="59"/>
      <c r="I25" s="518" t="str">
        <f>IF(N25="","",明細6!$AG$1)</f>
        <v/>
      </c>
      <c r="J25" s="519"/>
      <c r="K25" s="519"/>
      <c r="L25" s="519"/>
      <c r="M25" s="520"/>
      <c r="N25" s="234" t="str">
        <f>IF(明細6!AA27=0,"",明細6!AA27)</f>
        <v/>
      </c>
      <c r="O25" s="235"/>
      <c r="P25" s="235"/>
      <c r="Q25" s="235"/>
      <c r="R25" s="235"/>
      <c r="S25" s="235"/>
      <c r="T25" s="235"/>
      <c r="U25" s="235"/>
      <c r="V25" s="235"/>
      <c r="W25" s="236"/>
      <c r="X25" s="60"/>
      <c r="Y25" s="61"/>
      <c r="Z25" s="62"/>
      <c r="AA25" s="63"/>
      <c r="AB25" s="63"/>
      <c r="AC25" s="63"/>
      <c r="AD25" s="63"/>
      <c r="AE25" s="60"/>
    </row>
    <row r="26" spans="2:56" s="64" customFormat="1" ht="27.95" customHeight="1">
      <c r="B26" s="65"/>
      <c r="C26" s="66"/>
      <c r="D26" s="58"/>
      <c r="E26" s="59"/>
      <c r="F26" s="59"/>
      <c r="G26" s="59"/>
      <c r="H26" s="59"/>
      <c r="I26" s="518" t="str">
        <f>IF(N26="","",明細7!$AG$1)</f>
        <v/>
      </c>
      <c r="J26" s="519"/>
      <c r="K26" s="519"/>
      <c r="L26" s="519"/>
      <c r="M26" s="520"/>
      <c r="N26" s="234" t="str">
        <f>IF(明細7!AA27=0,"",明細7!AA27)</f>
        <v/>
      </c>
      <c r="O26" s="235"/>
      <c r="P26" s="235"/>
      <c r="Q26" s="235"/>
      <c r="R26" s="235"/>
      <c r="S26" s="235"/>
      <c r="T26" s="235"/>
      <c r="U26" s="235"/>
      <c r="V26" s="235"/>
      <c r="W26" s="236"/>
      <c r="X26" s="60"/>
      <c r="Y26" s="61"/>
      <c r="Z26" s="62"/>
      <c r="AA26" s="63"/>
      <c r="AB26" s="63"/>
      <c r="AC26" s="63"/>
      <c r="AD26" s="63"/>
      <c r="AE26" s="60"/>
    </row>
    <row r="27" spans="2:56" s="64" customFormat="1" ht="27.95" customHeight="1">
      <c r="B27" s="65"/>
      <c r="C27" s="66"/>
      <c r="D27" s="58"/>
      <c r="E27" s="59"/>
      <c r="F27" s="59"/>
      <c r="G27" s="59"/>
      <c r="H27" s="59"/>
      <c r="I27" s="518" t="str">
        <f>IF(N27="","",明細8!$AG$1)</f>
        <v/>
      </c>
      <c r="J27" s="519"/>
      <c r="K27" s="519"/>
      <c r="L27" s="519"/>
      <c r="M27" s="520"/>
      <c r="N27" s="234" t="str">
        <f>IF(明細8!AA27=0,"",明細8!AA27)</f>
        <v/>
      </c>
      <c r="O27" s="235"/>
      <c r="P27" s="235"/>
      <c r="Q27" s="235"/>
      <c r="R27" s="235"/>
      <c r="S27" s="235"/>
      <c r="T27" s="235"/>
      <c r="U27" s="235"/>
      <c r="V27" s="235"/>
      <c r="W27" s="236"/>
      <c r="X27" s="60"/>
      <c r="Y27" s="61"/>
      <c r="Z27" s="62"/>
      <c r="AA27" s="63"/>
      <c r="AB27" s="63"/>
      <c r="AC27" s="63"/>
      <c r="AD27" s="63"/>
      <c r="AE27" s="60"/>
    </row>
    <row r="28" spans="2:56" s="64" customFormat="1" ht="27.95" customHeight="1">
      <c r="B28" s="65"/>
      <c r="C28" s="66"/>
      <c r="D28" s="58"/>
      <c r="E28" s="59"/>
      <c r="F28" s="59"/>
      <c r="G28" s="59"/>
      <c r="H28" s="59"/>
      <c r="I28" s="518" t="str">
        <f>IF(N28="","",明細9!$AG$1)</f>
        <v/>
      </c>
      <c r="J28" s="519"/>
      <c r="K28" s="519"/>
      <c r="L28" s="519"/>
      <c r="M28" s="520"/>
      <c r="N28" s="234" t="str">
        <f>IF(明細9!AA27=0,"",明細9!AA27)</f>
        <v/>
      </c>
      <c r="O28" s="235"/>
      <c r="P28" s="235"/>
      <c r="Q28" s="235"/>
      <c r="R28" s="235"/>
      <c r="S28" s="235"/>
      <c r="T28" s="235"/>
      <c r="U28" s="235"/>
      <c r="V28" s="235"/>
      <c r="W28" s="236"/>
      <c r="X28" s="60"/>
      <c r="Y28" s="61"/>
      <c r="Z28" s="62"/>
      <c r="AA28" s="63"/>
      <c r="AB28" s="63"/>
      <c r="AC28" s="63"/>
      <c r="AD28" s="63"/>
      <c r="AE28" s="60"/>
    </row>
    <row r="29" spans="2:56" s="64" customFormat="1" ht="27.95" customHeight="1">
      <c r="B29" s="65"/>
      <c r="C29" s="66"/>
      <c r="D29" s="58"/>
      <c r="E29" s="59"/>
      <c r="F29" s="59"/>
      <c r="G29" s="59"/>
      <c r="H29" s="59"/>
      <c r="I29" s="518" t="str">
        <f>IF(N29="","",明細10!$AG$1)</f>
        <v/>
      </c>
      <c r="J29" s="519"/>
      <c r="K29" s="519"/>
      <c r="L29" s="519"/>
      <c r="M29" s="520"/>
      <c r="N29" s="234" t="str">
        <f>IF(明細10!AA27=0,"",明細10!AA27)</f>
        <v/>
      </c>
      <c r="O29" s="235"/>
      <c r="P29" s="235"/>
      <c r="Q29" s="235"/>
      <c r="R29" s="235"/>
      <c r="S29" s="235"/>
      <c r="T29" s="235"/>
      <c r="U29" s="235"/>
      <c r="V29" s="235"/>
      <c r="W29" s="236"/>
      <c r="X29" s="60"/>
      <c r="Y29" s="61"/>
      <c r="Z29" s="62"/>
      <c r="AA29" s="63"/>
      <c r="AB29" s="63"/>
      <c r="AC29" s="63"/>
      <c r="AD29" s="63"/>
      <c r="AE29" s="60"/>
    </row>
    <row r="30" spans="2:56" s="64" customFormat="1" ht="27.95" customHeight="1">
      <c r="B30" s="65"/>
      <c r="C30" s="66"/>
      <c r="D30" s="58"/>
      <c r="E30" s="59"/>
      <c r="F30" s="59"/>
      <c r="G30" s="59"/>
      <c r="H30" s="59"/>
      <c r="I30" s="518" t="str">
        <f>IF(N30="","",明細11!$AG$1)</f>
        <v/>
      </c>
      <c r="J30" s="519"/>
      <c r="K30" s="519"/>
      <c r="L30" s="519"/>
      <c r="M30" s="520"/>
      <c r="N30" s="234" t="str">
        <f>IF(明細11!AA27=0,"",明細11!AA27)</f>
        <v/>
      </c>
      <c r="O30" s="235"/>
      <c r="P30" s="235"/>
      <c r="Q30" s="235"/>
      <c r="R30" s="235"/>
      <c r="S30" s="235"/>
      <c r="T30" s="235"/>
      <c r="U30" s="235"/>
      <c r="V30" s="235"/>
      <c r="W30" s="236"/>
      <c r="X30" s="60"/>
      <c r="Y30" s="61"/>
      <c r="Z30" s="62"/>
      <c r="AA30" s="63"/>
      <c r="AB30" s="63"/>
      <c r="AC30" s="63"/>
      <c r="AD30" s="63"/>
      <c r="AE30" s="60"/>
    </row>
    <row r="31" spans="2:56" s="64" customFormat="1" ht="27.95" customHeight="1">
      <c r="B31" s="67"/>
      <c r="I31" s="518" t="str">
        <f>IF(N31="","",明細12!$AG$1)</f>
        <v/>
      </c>
      <c r="J31" s="519"/>
      <c r="K31" s="519"/>
      <c r="L31" s="519"/>
      <c r="M31" s="520"/>
      <c r="N31" s="234" t="str">
        <f>IF(明細12!AA27=0,"",明細12!AA27)</f>
        <v/>
      </c>
      <c r="O31" s="235"/>
      <c r="P31" s="235"/>
      <c r="Q31" s="235"/>
      <c r="R31" s="235"/>
      <c r="S31" s="235"/>
      <c r="T31" s="235"/>
      <c r="U31" s="235"/>
      <c r="V31" s="235"/>
      <c r="W31" s="236"/>
    </row>
    <row r="32" spans="2:56" ht="27.95" customHeight="1">
      <c r="B32" s="50"/>
      <c r="C32" s="50"/>
      <c r="D32" s="50"/>
      <c r="E32" s="50"/>
      <c r="F32" s="50"/>
      <c r="G32" s="50"/>
      <c r="H32" s="50"/>
      <c r="I32" s="518" t="str">
        <f>IF(N32="","",明細13!$AG$1)</f>
        <v/>
      </c>
      <c r="J32" s="519"/>
      <c r="K32" s="519"/>
      <c r="L32" s="519"/>
      <c r="M32" s="520"/>
      <c r="N32" s="234" t="str">
        <f>IF(明細13!AA27=0,"",明細13!AA27)</f>
        <v/>
      </c>
      <c r="O32" s="235"/>
      <c r="P32" s="235"/>
      <c r="Q32" s="235"/>
      <c r="R32" s="235"/>
      <c r="S32" s="235"/>
      <c r="T32" s="235"/>
      <c r="U32" s="235"/>
      <c r="V32" s="235"/>
      <c r="W32" s="236"/>
      <c r="X32" s="50"/>
      <c r="Y32" s="50"/>
      <c r="Z32" s="50"/>
      <c r="AA32" s="50"/>
      <c r="AB32" s="50"/>
      <c r="AC32" s="50"/>
    </row>
    <row r="33" spans="1:32" s="64" customFormat="1" ht="27.95" customHeight="1">
      <c r="B33" s="65"/>
      <c r="C33" s="66"/>
      <c r="D33" s="58"/>
      <c r="E33" s="59"/>
      <c r="F33" s="59"/>
      <c r="G33" s="59"/>
      <c r="H33" s="59"/>
      <c r="I33" s="518" t="str">
        <f>IF(N33="","",明細14!$AG$1)</f>
        <v/>
      </c>
      <c r="J33" s="519"/>
      <c r="K33" s="519"/>
      <c r="L33" s="519"/>
      <c r="M33" s="520"/>
      <c r="N33" s="234" t="str">
        <f>IF(明細14!AA27=0,"",明細14!AA27)</f>
        <v/>
      </c>
      <c r="O33" s="235"/>
      <c r="P33" s="235"/>
      <c r="Q33" s="235"/>
      <c r="R33" s="235"/>
      <c r="S33" s="235"/>
      <c r="T33" s="235"/>
      <c r="U33" s="235"/>
      <c r="V33" s="235"/>
      <c r="W33" s="236"/>
      <c r="X33" s="60"/>
      <c r="Y33" s="61"/>
      <c r="Z33" s="62"/>
      <c r="AA33" s="63"/>
      <c r="AB33" s="63"/>
      <c r="AC33" s="63"/>
      <c r="AD33" s="63"/>
      <c r="AE33" s="60"/>
    </row>
    <row r="34" spans="1:32" ht="27.95" customHeight="1">
      <c r="B34" s="69"/>
      <c r="C34" s="50"/>
      <c r="D34" s="50"/>
      <c r="E34" s="50"/>
      <c r="F34" s="50"/>
      <c r="G34" s="50"/>
      <c r="H34" s="50"/>
      <c r="I34" s="518" t="str">
        <f>IF(N34="","",明細15!$AG$1)</f>
        <v/>
      </c>
      <c r="J34" s="519"/>
      <c r="K34" s="519"/>
      <c r="L34" s="519"/>
      <c r="M34" s="520"/>
      <c r="N34" s="234" t="str">
        <f>IF(明細15!AA27=0,"",明細15!AA27)</f>
        <v/>
      </c>
      <c r="O34" s="235"/>
      <c r="P34" s="235"/>
      <c r="Q34" s="235"/>
      <c r="R34" s="235"/>
      <c r="S34" s="235"/>
      <c r="T34" s="235"/>
      <c r="U34" s="235"/>
      <c r="V34" s="235"/>
      <c r="W34" s="236"/>
      <c r="X34" s="50"/>
      <c r="Y34" s="50"/>
      <c r="Z34" s="50"/>
      <c r="AA34" s="50"/>
      <c r="AB34" s="50"/>
      <c r="AC34" s="50"/>
    </row>
    <row r="35" spans="1:32" s="64" customFormat="1" ht="27.95" customHeight="1">
      <c r="B35" s="65"/>
      <c r="C35" s="66"/>
      <c r="D35" s="58"/>
      <c r="E35" s="59"/>
      <c r="F35" s="59"/>
      <c r="G35" s="59"/>
      <c r="H35" s="59"/>
      <c r="I35" s="92"/>
      <c r="J35" s="93"/>
      <c r="K35" s="93"/>
      <c r="L35" s="93"/>
      <c r="M35" s="93"/>
      <c r="N35" s="237"/>
      <c r="O35" s="237"/>
      <c r="P35" s="237"/>
      <c r="Q35" s="237"/>
      <c r="R35" s="237"/>
      <c r="S35" s="237"/>
      <c r="T35" s="237"/>
      <c r="U35" s="237"/>
      <c r="V35" s="237"/>
      <c r="W35" s="238"/>
      <c r="X35" s="60"/>
      <c r="Y35" s="61"/>
      <c r="Z35" s="62"/>
      <c r="AA35" s="63"/>
      <c r="AB35" s="63"/>
      <c r="AC35" s="63"/>
      <c r="AD35" s="63"/>
      <c r="AE35" s="60"/>
    </row>
    <row r="36" spans="1:32" s="64" customFormat="1" ht="27.95" customHeight="1">
      <c r="I36" s="239" t="s">
        <v>24</v>
      </c>
      <c r="J36" s="240"/>
      <c r="K36" s="240"/>
      <c r="L36" s="240"/>
      <c r="M36" s="240"/>
      <c r="N36" s="241" t="str">
        <f>IF(SUM(N20:W35)=0,"",SUM(N20:W35))</f>
        <v/>
      </c>
      <c r="O36" s="242"/>
      <c r="P36" s="242"/>
      <c r="Q36" s="242"/>
      <c r="R36" s="242"/>
      <c r="S36" s="242"/>
      <c r="T36" s="242"/>
      <c r="U36" s="242"/>
      <c r="V36" s="242"/>
      <c r="W36" s="243"/>
    </row>
    <row r="37" spans="1:32" s="64" customFormat="1" ht="27.95" customHeight="1">
      <c r="I37" s="244" t="s">
        <v>23</v>
      </c>
      <c r="J37" s="245"/>
      <c r="K37" s="245"/>
      <c r="L37" s="245"/>
      <c r="M37" s="245"/>
      <c r="N37" s="246" t="str">
        <f>IF(N36="","",N36*10%)</f>
        <v/>
      </c>
      <c r="O37" s="247"/>
      <c r="P37" s="247"/>
      <c r="Q37" s="247"/>
      <c r="R37" s="247"/>
      <c r="S37" s="247"/>
      <c r="T37" s="247"/>
      <c r="U37" s="247"/>
      <c r="V37" s="247"/>
      <c r="W37" s="248"/>
    </row>
    <row r="38" spans="1:32" s="64" customFormat="1" ht="27.95" customHeight="1">
      <c r="I38" s="249" t="s">
        <v>25</v>
      </c>
      <c r="J38" s="250"/>
      <c r="K38" s="250"/>
      <c r="L38" s="250"/>
      <c r="M38" s="250"/>
      <c r="N38" s="251" t="str">
        <f>IF(N36="","",N36+N37)</f>
        <v/>
      </c>
      <c r="O38" s="252"/>
      <c r="P38" s="252"/>
      <c r="Q38" s="252"/>
      <c r="R38" s="252"/>
      <c r="S38" s="252"/>
      <c r="T38" s="252"/>
      <c r="U38" s="252"/>
      <c r="V38" s="252"/>
      <c r="W38" s="253"/>
    </row>
    <row r="39" spans="1:32" s="64" customFormat="1" ht="27.95" customHeight="1">
      <c r="B39" s="67"/>
      <c r="T39" s="68"/>
    </row>
    <row r="40" spans="1:32" ht="18" customHeight="1"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</row>
    <row r="41" spans="1:32" ht="18" customHeight="1"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</row>
    <row r="42" spans="1:32" ht="18" customHeight="1"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</row>
    <row r="43" spans="1:32" ht="18" customHeight="1"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spans="1:32" ht="18" customHeight="1">
      <c r="B44" s="216" t="s">
        <v>73</v>
      </c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Z44" s="99" t="s">
        <v>12</v>
      </c>
      <c r="AA44" s="254">
        <f>AA1</f>
        <v>45230</v>
      </c>
      <c r="AB44" s="255"/>
      <c r="AC44" s="255"/>
      <c r="AD44" s="255"/>
      <c r="AE44" s="255"/>
    </row>
    <row r="45" spans="1:32" ht="18" customHeight="1">
      <c r="A45" s="117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7"/>
      <c r="W45" s="27"/>
      <c r="X45" s="27"/>
      <c r="Y45" s="12"/>
      <c r="Z45" s="29"/>
      <c r="AF45" s="20"/>
    </row>
    <row r="46" spans="1:32" ht="18" customHeight="1">
      <c r="A46" s="117"/>
      <c r="S46" s="117"/>
      <c r="T46" s="117"/>
      <c r="U46" s="27"/>
      <c r="V46" s="27"/>
      <c r="W46" s="27"/>
      <c r="X46" s="27"/>
      <c r="Y46" s="12"/>
      <c r="Z46" s="29"/>
      <c r="AA46" s="31"/>
      <c r="AB46" s="256"/>
      <c r="AC46" s="256"/>
      <c r="AD46" s="256"/>
      <c r="AE46" s="256"/>
      <c r="AF46" s="22"/>
    </row>
    <row r="47" spans="1:32" ht="18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9" spans="2:56" ht="21" customHeight="1">
      <c r="B49" s="257" t="str">
        <f>B6</f>
        <v>鹿浜営業所</v>
      </c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22" t="s">
        <v>5</v>
      </c>
      <c r="O49" s="222"/>
      <c r="V49" s="224" t="str">
        <f t="shared" ref="V49" si="0">V6</f>
        <v/>
      </c>
      <c r="W49" s="224"/>
      <c r="X49" s="224"/>
      <c r="Y49" s="224"/>
      <c r="Z49" s="224"/>
      <c r="AA49" s="224"/>
      <c r="AB49" s="224"/>
      <c r="AC49" s="224"/>
      <c r="AD49" s="224"/>
      <c r="AE49" s="224"/>
      <c r="AF49" s="119"/>
      <c r="AG49" s="16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  <row r="50" spans="2:56" ht="18" customHeight="1"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23"/>
      <c r="O50" s="223"/>
      <c r="V50" s="230" t="str">
        <f>IF(V7="","",V7)</f>
        <v/>
      </c>
      <c r="W50" s="230"/>
      <c r="X50" s="230"/>
      <c r="Y50" s="230"/>
      <c r="Z50" s="230"/>
      <c r="AA50" s="230"/>
      <c r="AB50" s="230"/>
      <c r="AC50" s="230"/>
      <c r="AD50" s="230"/>
      <c r="AE50" s="82" t="s">
        <v>38</v>
      </c>
      <c r="AF50" s="81"/>
      <c r="AP50" s="14"/>
      <c r="AQ50" s="14"/>
      <c r="AR50" s="14"/>
      <c r="AS50" s="14"/>
      <c r="AT50" s="14"/>
    </row>
    <row r="51" spans="2:56" ht="18" customHeight="1">
      <c r="B51" s="38" t="s">
        <v>6</v>
      </c>
      <c r="V51" s="225" t="str">
        <f t="shared" ref="V51:V56" si="1">V8</f>
        <v/>
      </c>
      <c r="W51" s="225"/>
      <c r="X51" s="225"/>
      <c r="Y51" s="225"/>
      <c r="Z51" s="225"/>
      <c r="AA51" s="225"/>
      <c r="AB51" s="225"/>
      <c r="AC51" s="225"/>
      <c r="AD51" s="81"/>
      <c r="AF51" s="81"/>
      <c r="AG51" s="17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</row>
    <row r="52" spans="2:56" ht="18" customHeight="1">
      <c r="B52" s="15"/>
      <c r="V52" s="215" t="str">
        <f t="shared" si="1"/>
        <v/>
      </c>
      <c r="W52" s="215"/>
      <c r="X52" s="215"/>
      <c r="Y52" s="215"/>
      <c r="Z52" s="215"/>
      <c r="AA52" s="215"/>
      <c r="AB52" s="215"/>
      <c r="AC52" s="215"/>
      <c r="AD52" s="215"/>
      <c r="AE52" s="215"/>
      <c r="AF52" s="81"/>
      <c r="AG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</row>
    <row r="53" spans="2:56" ht="18" customHeight="1">
      <c r="B53" s="261">
        <f>B10</f>
        <v>45230</v>
      </c>
      <c r="C53" s="262"/>
      <c r="D53" s="262"/>
      <c r="V53" s="215" t="str">
        <f t="shared" si="1"/>
        <v/>
      </c>
      <c r="W53" s="215"/>
      <c r="X53" s="215"/>
      <c r="Y53" s="215"/>
      <c r="Z53" s="215"/>
      <c r="AA53" s="215"/>
      <c r="AB53" s="215"/>
      <c r="AC53" s="215"/>
      <c r="AD53" s="215"/>
      <c r="AE53" s="215"/>
      <c r="AF53" s="87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</row>
    <row r="54" spans="2:56" ht="18" customHeight="1">
      <c r="B54" s="13" t="s">
        <v>7</v>
      </c>
      <c r="V54" s="86" t="str">
        <f t="shared" si="1"/>
        <v>TEL</v>
      </c>
      <c r="W54" s="89" t="str">
        <f>W11</f>
        <v/>
      </c>
      <c r="X54" s="89"/>
      <c r="Y54" s="89"/>
      <c r="Z54" s="89"/>
      <c r="AA54" s="87" t="str">
        <f>AA11</f>
        <v>FAX　</v>
      </c>
      <c r="AB54" s="89" t="str">
        <f>AB11</f>
        <v/>
      </c>
      <c r="AC54" s="89"/>
      <c r="AD54" s="89"/>
      <c r="AE54" s="89"/>
      <c r="AF54" s="108"/>
      <c r="AP54"/>
      <c r="AQ54"/>
      <c r="AR54"/>
      <c r="AS54"/>
      <c r="AT54"/>
      <c r="AU54"/>
      <c r="AV54"/>
      <c r="AW54"/>
      <c r="AX54"/>
      <c r="AY54"/>
      <c r="AZ54"/>
      <c r="BA54"/>
    </row>
    <row r="55" spans="2:56" ht="18" customHeight="1">
      <c r="B55" s="39"/>
      <c r="C55" s="226" t="str">
        <f>C12</f>
        <v/>
      </c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40"/>
      <c r="O55" s="41"/>
      <c r="V55" s="125" t="str">
        <f t="shared" si="1"/>
        <v>取引先ｺｰﾄﾞ</v>
      </c>
      <c r="W55" s="126"/>
      <c r="X55" s="126"/>
      <c r="Y55" s="259" t="str">
        <f>Y12</f>
        <v/>
      </c>
      <c r="Z55" s="259"/>
      <c r="AA55" s="259"/>
      <c r="AB55" s="259"/>
      <c r="AC55" s="259"/>
      <c r="AD55" s="259"/>
      <c r="AE55" s="259"/>
      <c r="AF55" s="108"/>
      <c r="AN55" s="5"/>
      <c r="AO55" s="5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C55" s="5"/>
      <c r="BD55" s="5"/>
    </row>
    <row r="56" spans="2:56" ht="18" customHeight="1">
      <c r="B56" s="42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37"/>
      <c r="O56" s="43"/>
      <c r="T56" s="2"/>
      <c r="U56" s="2"/>
      <c r="V56" s="125" t="str">
        <f t="shared" si="1"/>
        <v>登録番号</v>
      </c>
      <c r="W56" s="126"/>
      <c r="X56" s="126"/>
      <c r="Y56" s="260" t="str">
        <f>Y13</f>
        <v/>
      </c>
      <c r="Z56" s="260"/>
      <c r="AA56" s="260"/>
      <c r="AB56" s="260"/>
      <c r="AC56" s="260"/>
      <c r="AD56" s="260"/>
      <c r="AE56" s="260"/>
      <c r="AN56" s="5"/>
      <c r="AO56" s="5"/>
      <c r="AP56" s="5"/>
      <c r="AQ56" s="5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</row>
    <row r="57" spans="2:56" ht="18" customHeight="1">
      <c r="B57" s="44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45"/>
      <c r="O57" s="46"/>
      <c r="W57" s="28"/>
      <c r="AA57" s="122"/>
      <c r="AN57" s="5"/>
      <c r="AO57" s="5"/>
      <c r="AP57" s="5"/>
      <c r="AQ57" s="5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</row>
    <row r="58" spans="2:56" ht="26.25" customHeight="1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W58" s="28"/>
      <c r="AA58" s="28"/>
      <c r="AN58" s="5"/>
      <c r="AO58" s="5"/>
      <c r="AP58" s="5"/>
      <c r="AQ58" s="5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</row>
    <row r="59" spans="2:56" ht="12.75" customHeight="1">
      <c r="B59" s="8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9"/>
      <c r="O59" s="8"/>
      <c r="W59" s="28"/>
      <c r="AA59" s="28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2:56" ht="12.75" customHeight="1">
      <c r="B60" s="8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9"/>
      <c r="O60" s="8"/>
      <c r="W60" s="28"/>
      <c r="AA60" s="28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2:56" ht="18" customHeight="1">
      <c r="U61" s="25"/>
      <c r="V61" s="25"/>
      <c r="W61" s="51" t="s">
        <v>2</v>
      </c>
      <c r="Z61" s="21"/>
      <c r="AA61" s="21"/>
      <c r="AB61" s="21"/>
      <c r="AC61" s="21"/>
      <c r="AD61" s="21"/>
    </row>
    <row r="62" spans="2:56" s="55" customFormat="1" ht="27.95" customHeight="1">
      <c r="B62" s="52" t="s">
        <v>13</v>
      </c>
      <c r="C62" s="53"/>
      <c r="D62" s="54" t="s">
        <v>14</v>
      </c>
      <c r="E62" s="52"/>
      <c r="F62" s="52"/>
      <c r="G62" s="52"/>
      <c r="I62" s="207" t="s">
        <v>18</v>
      </c>
      <c r="J62" s="208"/>
      <c r="K62" s="208"/>
      <c r="L62" s="208"/>
      <c r="M62" s="209"/>
      <c r="N62" s="210" t="s">
        <v>19</v>
      </c>
      <c r="O62" s="208"/>
      <c r="P62" s="208"/>
      <c r="Q62" s="208"/>
      <c r="R62" s="208"/>
      <c r="S62" s="208"/>
      <c r="T62" s="208"/>
      <c r="U62" s="208"/>
      <c r="V62" s="208"/>
      <c r="W62" s="211"/>
      <c r="Z62" s="54"/>
      <c r="AA62" s="52"/>
      <c r="AB62" s="52"/>
      <c r="AC62" s="52"/>
      <c r="AD62" s="52"/>
      <c r="AE62" s="53"/>
    </row>
    <row r="63" spans="2:56" s="64" customFormat="1" ht="27.95" customHeight="1">
      <c r="B63" s="56"/>
      <c r="C63" s="57"/>
      <c r="D63" s="58"/>
      <c r="E63" s="59"/>
      <c r="F63" s="59"/>
      <c r="G63" s="59"/>
      <c r="H63" s="59"/>
      <c r="I63" s="518" t="str">
        <f>I20</f>
        <v/>
      </c>
      <c r="J63" s="232"/>
      <c r="K63" s="232"/>
      <c r="L63" s="232"/>
      <c r="M63" s="233"/>
      <c r="N63" s="234" t="str">
        <f>IF(N20=0,"",N20)</f>
        <v/>
      </c>
      <c r="O63" s="235"/>
      <c r="P63" s="235"/>
      <c r="Q63" s="235"/>
      <c r="R63" s="235"/>
      <c r="S63" s="235"/>
      <c r="T63" s="235"/>
      <c r="U63" s="235"/>
      <c r="V63" s="235"/>
      <c r="W63" s="236"/>
      <c r="X63" s="60"/>
      <c r="Y63" s="61"/>
      <c r="Z63" s="62"/>
      <c r="AA63" s="63"/>
      <c r="AB63" s="63"/>
      <c r="AC63" s="63"/>
      <c r="AD63" s="63"/>
      <c r="AE63" s="60"/>
    </row>
    <row r="64" spans="2:56" s="64" customFormat="1" ht="27.95" customHeight="1">
      <c r="D64" s="58"/>
      <c r="E64" s="59"/>
      <c r="F64" s="59"/>
      <c r="G64" s="59"/>
      <c r="H64" s="59"/>
      <c r="I64" s="518" t="str">
        <f t="shared" ref="I64:I77" si="2">I21</f>
        <v/>
      </c>
      <c r="J64" s="232"/>
      <c r="K64" s="232"/>
      <c r="L64" s="232"/>
      <c r="M64" s="233"/>
      <c r="N64" s="234" t="str">
        <f t="shared" ref="N64:N77" si="3">IF(N21=0,"",N21)</f>
        <v/>
      </c>
      <c r="O64" s="235"/>
      <c r="P64" s="235"/>
      <c r="Q64" s="235"/>
      <c r="R64" s="235"/>
      <c r="S64" s="235"/>
      <c r="T64" s="235"/>
      <c r="U64" s="235"/>
      <c r="V64" s="235"/>
      <c r="W64" s="236"/>
      <c r="X64" s="60"/>
      <c r="Y64" s="61"/>
      <c r="Z64" s="62"/>
      <c r="AA64" s="63"/>
      <c r="AB64" s="63"/>
      <c r="AC64" s="63"/>
      <c r="AD64" s="63"/>
      <c r="AE64" s="60"/>
    </row>
    <row r="65" spans="2:31" s="64" customFormat="1" ht="27.95" customHeight="1">
      <c r="B65" s="65"/>
      <c r="C65" s="66"/>
      <c r="D65" s="58"/>
      <c r="E65" s="59"/>
      <c r="F65" s="59"/>
      <c r="G65" s="59"/>
      <c r="H65" s="59"/>
      <c r="I65" s="518" t="str">
        <f t="shared" si="2"/>
        <v/>
      </c>
      <c r="J65" s="232"/>
      <c r="K65" s="232"/>
      <c r="L65" s="232"/>
      <c r="M65" s="233"/>
      <c r="N65" s="234" t="str">
        <f t="shared" si="3"/>
        <v/>
      </c>
      <c r="O65" s="235"/>
      <c r="P65" s="235"/>
      <c r="Q65" s="235"/>
      <c r="R65" s="235"/>
      <c r="S65" s="235"/>
      <c r="T65" s="235"/>
      <c r="U65" s="235"/>
      <c r="V65" s="235"/>
      <c r="W65" s="236"/>
      <c r="X65" s="60"/>
      <c r="Y65" s="61"/>
      <c r="Z65" s="62"/>
      <c r="AA65" s="63"/>
      <c r="AB65" s="63"/>
      <c r="AC65" s="63"/>
      <c r="AD65" s="63"/>
      <c r="AE65" s="60"/>
    </row>
    <row r="66" spans="2:31" s="64" customFormat="1" ht="27.95" customHeight="1">
      <c r="B66" s="65"/>
      <c r="C66" s="66"/>
      <c r="D66" s="58"/>
      <c r="E66" s="59"/>
      <c r="F66" s="59"/>
      <c r="G66" s="59"/>
      <c r="H66" s="59"/>
      <c r="I66" s="518" t="str">
        <f t="shared" si="2"/>
        <v/>
      </c>
      <c r="J66" s="232"/>
      <c r="K66" s="232"/>
      <c r="L66" s="232"/>
      <c r="M66" s="233"/>
      <c r="N66" s="234" t="str">
        <f t="shared" si="3"/>
        <v/>
      </c>
      <c r="O66" s="235"/>
      <c r="P66" s="235"/>
      <c r="Q66" s="235"/>
      <c r="R66" s="235"/>
      <c r="S66" s="235"/>
      <c r="T66" s="235"/>
      <c r="U66" s="235"/>
      <c r="V66" s="235"/>
      <c r="W66" s="236"/>
      <c r="X66" s="60"/>
      <c r="Y66" s="61"/>
      <c r="Z66" s="62"/>
      <c r="AA66" s="63"/>
      <c r="AB66" s="63"/>
      <c r="AC66" s="63"/>
      <c r="AD66" s="63"/>
      <c r="AE66" s="60"/>
    </row>
    <row r="67" spans="2:31" s="64" customFormat="1" ht="27.95" customHeight="1">
      <c r="B67" s="65"/>
      <c r="C67" s="66"/>
      <c r="D67" s="58"/>
      <c r="E67" s="59"/>
      <c r="F67" s="59"/>
      <c r="G67" s="59"/>
      <c r="H67" s="59"/>
      <c r="I67" s="518" t="str">
        <f t="shared" si="2"/>
        <v/>
      </c>
      <c r="J67" s="232"/>
      <c r="K67" s="232"/>
      <c r="L67" s="232"/>
      <c r="M67" s="233"/>
      <c r="N67" s="234" t="str">
        <f t="shared" si="3"/>
        <v/>
      </c>
      <c r="O67" s="235"/>
      <c r="P67" s="235"/>
      <c r="Q67" s="235"/>
      <c r="R67" s="235"/>
      <c r="S67" s="235"/>
      <c r="T67" s="235"/>
      <c r="U67" s="235"/>
      <c r="V67" s="235"/>
      <c r="W67" s="236"/>
      <c r="X67" s="60"/>
      <c r="Y67" s="61"/>
      <c r="Z67" s="62"/>
      <c r="AA67" s="63"/>
      <c r="AB67" s="63"/>
      <c r="AC67" s="63"/>
      <c r="AD67" s="63"/>
      <c r="AE67" s="60"/>
    </row>
    <row r="68" spans="2:31" s="64" customFormat="1" ht="27.95" customHeight="1">
      <c r="B68" s="65"/>
      <c r="C68" s="66"/>
      <c r="D68" s="58"/>
      <c r="E68" s="59"/>
      <c r="F68" s="59"/>
      <c r="G68" s="59"/>
      <c r="H68" s="59"/>
      <c r="I68" s="518" t="str">
        <f t="shared" si="2"/>
        <v/>
      </c>
      <c r="J68" s="232"/>
      <c r="K68" s="232"/>
      <c r="L68" s="232"/>
      <c r="M68" s="233"/>
      <c r="N68" s="234" t="str">
        <f t="shared" si="3"/>
        <v/>
      </c>
      <c r="O68" s="235"/>
      <c r="P68" s="235"/>
      <c r="Q68" s="235"/>
      <c r="R68" s="235"/>
      <c r="S68" s="235"/>
      <c r="T68" s="235"/>
      <c r="U68" s="235"/>
      <c r="V68" s="235"/>
      <c r="W68" s="236"/>
      <c r="X68" s="60"/>
      <c r="Y68" s="61"/>
      <c r="Z68" s="62"/>
      <c r="AA68" s="63"/>
      <c r="AB68" s="63"/>
      <c r="AC68" s="63"/>
      <c r="AD68" s="63"/>
      <c r="AE68" s="60"/>
    </row>
    <row r="69" spans="2:31" s="64" customFormat="1" ht="27.95" customHeight="1">
      <c r="B69" s="65"/>
      <c r="C69" s="66"/>
      <c r="D69" s="58"/>
      <c r="E69" s="59"/>
      <c r="F69" s="59"/>
      <c r="G69" s="59"/>
      <c r="H69" s="59"/>
      <c r="I69" s="518" t="str">
        <f t="shared" si="2"/>
        <v/>
      </c>
      <c r="J69" s="232"/>
      <c r="K69" s="232"/>
      <c r="L69" s="232"/>
      <c r="M69" s="233"/>
      <c r="N69" s="234" t="str">
        <f t="shared" si="3"/>
        <v/>
      </c>
      <c r="O69" s="235"/>
      <c r="P69" s="235"/>
      <c r="Q69" s="235"/>
      <c r="R69" s="235"/>
      <c r="S69" s="235"/>
      <c r="T69" s="235"/>
      <c r="U69" s="235"/>
      <c r="V69" s="235"/>
      <c r="W69" s="236"/>
      <c r="X69" s="60"/>
      <c r="Y69" s="61"/>
      <c r="Z69" s="62"/>
      <c r="AA69" s="63"/>
      <c r="AB69" s="63"/>
      <c r="AC69" s="63"/>
      <c r="AD69" s="63"/>
      <c r="AE69" s="60"/>
    </row>
    <row r="70" spans="2:31" s="64" customFormat="1" ht="27.95" customHeight="1">
      <c r="B70" s="65"/>
      <c r="C70" s="66"/>
      <c r="D70" s="58"/>
      <c r="E70" s="59"/>
      <c r="F70" s="59"/>
      <c r="G70" s="59"/>
      <c r="H70" s="59"/>
      <c r="I70" s="518" t="str">
        <f t="shared" si="2"/>
        <v/>
      </c>
      <c r="J70" s="232"/>
      <c r="K70" s="232"/>
      <c r="L70" s="232"/>
      <c r="M70" s="233"/>
      <c r="N70" s="234" t="str">
        <f t="shared" si="3"/>
        <v/>
      </c>
      <c r="O70" s="235"/>
      <c r="P70" s="235"/>
      <c r="Q70" s="235"/>
      <c r="R70" s="235"/>
      <c r="S70" s="235"/>
      <c r="T70" s="235"/>
      <c r="U70" s="235"/>
      <c r="V70" s="235"/>
      <c r="W70" s="236"/>
      <c r="X70" s="60"/>
      <c r="Y70" s="61"/>
      <c r="Z70" s="62"/>
      <c r="AA70" s="63"/>
      <c r="AB70" s="63"/>
      <c r="AC70" s="63"/>
      <c r="AD70" s="63"/>
      <c r="AE70" s="60"/>
    </row>
    <row r="71" spans="2:31" s="64" customFormat="1" ht="27.95" customHeight="1">
      <c r="B71" s="65"/>
      <c r="C71" s="66"/>
      <c r="D71" s="58"/>
      <c r="E71" s="59"/>
      <c r="F71" s="59"/>
      <c r="G71" s="59"/>
      <c r="H71" s="59"/>
      <c r="I71" s="518" t="str">
        <f t="shared" si="2"/>
        <v/>
      </c>
      <c r="J71" s="232"/>
      <c r="K71" s="232"/>
      <c r="L71" s="232"/>
      <c r="M71" s="233"/>
      <c r="N71" s="234" t="str">
        <f t="shared" si="3"/>
        <v/>
      </c>
      <c r="O71" s="235"/>
      <c r="P71" s="235"/>
      <c r="Q71" s="235"/>
      <c r="R71" s="235"/>
      <c r="S71" s="235"/>
      <c r="T71" s="235"/>
      <c r="U71" s="235"/>
      <c r="V71" s="235"/>
      <c r="W71" s="236"/>
      <c r="X71" s="60"/>
      <c r="Y71" s="61"/>
      <c r="Z71" s="62"/>
      <c r="AA71" s="63"/>
      <c r="AB71" s="63"/>
      <c r="AC71" s="63"/>
      <c r="AD71" s="63"/>
      <c r="AE71" s="60"/>
    </row>
    <row r="72" spans="2:31" s="64" customFormat="1" ht="27.95" customHeight="1">
      <c r="B72" s="65"/>
      <c r="C72" s="66"/>
      <c r="D72" s="58"/>
      <c r="E72" s="59"/>
      <c r="F72" s="59"/>
      <c r="G72" s="59"/>
      <c r="H72" s="59"/>
      <c r="I72" s="518" t="str">
        <f t="shared" si="2"/>
        <v/>
      </c>
      <c r="J72" s="232"/>
      <c r="K72" s="232"/>
      <c r="L72" s="232"/>
      <c r="M72" s="233"/>
      <c r="N72" s="234" t="str">
        <f t="shared" si="3"/>
        <v/>
      </c>
      <c r="O72" s="235"/>
      <c r="P72" s="235"/>
      <c r="Q72" s="235"/>
      <c r="R72" s="235"/>
      <c r="S72" s="235"/>
      <c r="T72" s="235"/>
      <c r="U72" s="235"/>
      <c r="V72" s="235"/>
      <c r="W72" s="236"/>
      <c r="X72" s="60"/>
      <c r="Y72" s="61"/>
      <c r="Z72" s="62"/>
      <c r="AA72" s="63"/>
      <c r="AB72" s="63"/>
      <c r="AC72" s="63"/>
      <c r="AD72" s="63"/>
      <c r="AE72" s="60"/>
    </row>
    <row r="73" spans="2:31" s="64" customFormat="1" ht="27.95" customHeight="1">
      <c r="B73" s="65"/>
      <c r="C73" s="66"/>
      <c r="D73" s="58"/>
      <c r="E73" s="59"/>
      <c r="F73" s="59"/>
      <c r="G73" s="59"/>
      <c r="H73" s="59"/>
      <c r="I73" s="518" t="str">
        <f t="shared" si="2"/>
        <v/>
      </c>
      <c r="J73" s="232"/>
      <c r="K73" s="232"/>
      <c r="L73" s="232"/>
      <c r="M73" s="233"/>
      <c r="N73" s="234" t="str">
        <f t="shared" si="3"/>
        <v/>
      </c>
      <c r="O73" s="235"/>
      <c r="P73" s="235"/>
      <c r="Q73" s="235"/>
      <c r="R73" s="235"/>
      <c r="S73" s="235"/>
      <c r="T73" s="235"/>
      <c r="U73" s="235"/>
      <c r="V73" s="235"/>
      <c r="W73" s="236"/>
      <c r="X73" s="60"/>
      <c r="Y73" s="61"/>
      <c r="Z73" s="62"/>
      <c r="AA73" s="63"/>
      <c r="AB73" s="63"/>
      <c r="AC73" s="63"/>
      <c r="AD73" s="63"/>
      <c r="AE73" s="60"/>
    </row>
    <row r="74" spans="2:31" s="64" customFormat="1" ht="27.95" customHeight="1">
      <c r="B74" s="67"/>
      <c r="I74" s="518" t="str">
        <f t="shared" si="2"/>
        <v/>
      </c>
      <c r="J74" s="232"/>
      <c r="K74" s="232"/>
      <c r="L74" s="232"/>
      <c r="M74" s="233"/>
      <c r="N74" s="234" t="str">
        <f t="shared" si="3"/>
        <v/>
      </c>
      <c r="O74" s="235"/>
      <c r="P74" s="235"/>
      <c r="Q74" s="235"/>
      <c r="R74" s="235"/>
      <c r="S74" s="235"/>
      <c r="T74" s="235"/>
      <c r="U74" s="235"/>
      <c r="V74" s="235"/>
      <c r="W74" s="236"/>
    </row>
    <row r="75" spans="2:31" ht="27.95" customHeight="1">
      <c r="B75" s="127"/>
      <c r="C75" s="127"/>
      <c r="D75" s="127"/>
      <c r="E75" s="127"/>
      <c r="F75" s="127"/>
      <c r="G75" s="127"/>
      <c r="H75" s="127"/>
      <c r="I75" s="518" t="str">
        <f t="shared" si="2"/>
        <v/>
      </c>
      <c r="J75" s="232"/>
      <c r="K75" s="232"/>
      <c r="L75" s="232"/>
      <c r="M75" s="233"/>
      <c r="N75" s="234" t="str">
        <f t="shared" si="3"/>
        <v/>
      </c>
      <c r="O75" s="235"/>
      <c r="P75" s="235"/>
      <c r="Q75" s="235"/>
      <c r="R75" s="235"/>
      <c r="S75" s="235"/>
      <c r="T75" s="235"/>
      <c r="U75" s="235"/>
      <c r="V75" s="235"/>
      <c r="W75" s="236"/>
      <c r="X75" s="127"/>
      <c r="Y75" s="127"/>
      <c r="Z75" s="127"/>
      <c r="AA75" s="127"/>
      <c r="AB75" s="127"/>
      <c r="AC75" s="127"/>
    </row>
    <row r="76" spans="2:31" s="64" customFormat="1" ht="27.95" customHeight="1">
      <c r="B76" s="65"/>
      <c r="C76" s="66"/>
      <c r="D76" s="58"/>
      <c r="E76" s="59"/>
      <c r="F76" s="59"/>
      <c r="G76" s="59"/>
      <c r="H76" s="59"/>
      <c r="I76" s="518" t="str">
        <f t="shared" si="2"/>
        <v/>
      </c>
      <c r="J76" s="232"/>
      <c r="K76" s="232"/>
      <c r="L76" s="232"/>
      <c r="M76" s="233"/>
      <c r="N76" s="234" t="str">
        <f t="shared" si="3"/>
        <v/>
      </c>
      <c r="O76" s="235"/>
      <c r="P76" s="235"/>
      <c r="Q76" s="235"/>
      <c r="R76" s="235"/>
      <c r="S76" s="235"/>
      <c r="T76" s="235"/>
      <c r="U76" s="235"/>
      <c r="V76" s="235"/>
      <c r="W76" s="236"/>
      <c r="X76" s="60"/>
      <c r="Y76" s="61"/>
      <c r="Z76" s="62"/>
      <c r="AA76" s="63"/>
      <c r="AB76" s="63"/>
      <c r="AC76" s="63"/>
      <c r="AD76" s="63"/>
      <c r="AE76" s="60"/>
    </row>
    <row r="77" spans="2:31" ht="27.95" customHeight="1">
      <c r="B77" s="128"/>
      <c r="C77" s="127"/>
      <c r="D77" s="127"/>
      <c r="E77" s="127"/>
      <c r="F77" s="127"/>
      <c r="G77" s="127"/>
      <c r="H77" s="127"/>
      <c r="I77" s="518" t="str">
        <f t="shared" si="2"/>
        <v/>
      </c>
      <c r="J77" s="232"/>
      <c r="K77" s="232"/>
      <c r="L77" s="232"/>
      <c r="M77" s="233"/>
      <c r="N77" s="234" t="str">
        <f t="shared" si="3"/>
        <v/>
      </c>
      <c r="O77" s="235"/>
      <c r="P77" s="235"/>
      <c r="Q77" s="235"/>
      <c r="R77" s="235"/>
      <c r="S77" s="235"/>
      <c r="T77" s="235"/>
      <c r="U77" s="235"/>
      <c r="V77" s="235"/>
      <c r="W77" s="236"/>
      <c r="X77" s="127"/>
      <c r="Y77" s="127"/>
      <c r="Z77" s="127"/>
      <c r="AA77" s="127"/>
      <c r="AB77" s="127"/>
      <c r="AC77" s="127"/>
    </row>
    <row r="78" spans="2:31" s="64" customFormat="1" ht="27.95" customHeight="1">
      <c r="B78" s="65"/>
      <c r="C78" s="66"/>
      <c r="D78" s="58"/>
      <c r="E78" s="59"/>
      <c r="F78" s="59"/>
      <c r="G78" s="59"/>
      <c r="H78" s="59"/>
      <c r="I78" s="129"/>
      <c r="J78" s="130"/>
      <c r="K78" s="130"/>
      <c r="L78" s="130"/>
      <c r="M78" s="130"/>
      <c r="N78" s="263"/>
      <c r="O78" s="263"/>
      <c r="P78" s="263"/>
      <c r="Q78" s="263"/>
      <c r="R78" s="263"/>
      <c r="S78" s="263"/>
      <c r="T78" s="263"/>
      <c r="U78" s="263"/>
      <c r="V78" s="263"/>
      <c r="W78" s="264"/>
      <c r="X78" s="60"/>
      <c r="Y78" s="61"/>
      <c r="Z78" s="62"/>
      <c r="AA78" s="63"/>
      <c r="AB78" s="63"/>
      <c r="AC78" s="63"/>
      <c r="AD78" s="63"/>
      <c r="AE78" s="60"/>
    </row>
    <row r="79" spans="2:31" s="64" customFormat="1" ht="27.95" customHeight="1">
      <c r="I79" s="239" t="s">
        <v>24</v>
      </c>
      <c r="J79" s="240"/>
      <c r="K79" s="240"/>
      <c r="L79" s="240"/>
      <c r="M79" s="240"/>
      <c r="N79" s="241" t="str">
        <f>IF(N36=0,"",N36)</f>
        <v/>
      </c>
      <c r="O79" s="242"/>
      <c r="P79" s="242"/>
      <c r="Q79" s="242"/>
      <c r="R79" s="242"/>
      <c r="S79" s="242"/>
      <c r="T79" s="242"/>
      <c r="U79" s="242"/>
      <c r="V79" s="242"/>
      <c r="W79" s="243"/>
    </row>
    <row r="80" spans="2:31" s="64" customFormat="1" ht="27.95" customHeight="1">
      <c r="I80" s="244" t="s">
        <v>23</v>
      </c>
      <c r="J80" s="245"/>
      <c r="K80" s="245"/>
      <c r="L80" s="245"/>
      <c r="M80" s="245"/>
      <c r="N80" s="246" t="str">
        <f>IF(N37=0,"",N37)</f>
        <v/>
      </c>
      <c r="O80" s="247"/>
      <c r="P80" s="247"/>
      <c r="Q80" s="247"/>
      <c r="R80" s="247"/>
      <c r="S80" s="247"/>
      <c r="T80" s="247"/>
      <c r="U80" s="247"/>
      <c r="V80" s="247"/>
      <c r="W80" s="248"/>
    </row>
    <row r="81" spans="1:54" s="64" customFormat="1" ht="27.95" customHeight="1">
      <c r="I81" s="249" t="s">
        <v>25</v>
      </c>
      <c r="J81" s="250"/>
      <c r="K81" s="250"/>
      <c r="L81" s="250"/>
      <c r="M81" s="250"/>
      <c r="N81" s="251" t="str">
        <f>IF(N38=0,"",N38)</f>
        <v/>
      </c>
      <c r="O81" s="252"/>
      <c r="P81" s="252"/>
      <c r="Q81" s="252"/>
      <c r="R81" s="252"/>
      <c r="S81" s="252"/>
      <c r="T81" s="252"/>
      <c r="U81" s="252"/>
      <c r="V81" s="252"/>
      <c r="W81" s="253"/>
    </row>
    <row r="82" spans="1:54" s="64" customFormat="1" ht="27.95" customHeight="1">
      <c r="B82" s="67"/>
      <c r="T82" s="68"/>
    </row>
    <row r="83" spans="1:54" ht="18" customHeight="1"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</row>
    <row r="84" spans="1:54" ht="18" customHeight="1"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</row>
    <row r="85" spans="1:54" ht="18" customHeight="1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</row>
    <row r="87" spans="1:54" ht="18" customHeight="1">
      <c r="B87" s="216" t="s">
        <v>74</v>
      </c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Z87" s="99" t="s">
        <v>12</v>
      </c>
      <c r="AA87" s="254">
        <f>AA1</f>
        <v>45230</v>
      </c>
      <c r="AB87" s="255"/>
      <c r="AC87" s="255"/>
      <c r="AD87" s="255"/>
      <c r="AE87" s="255"/>
    </row>
    <row r="88" spans="1:54" ht="18" customHeight="1">
      <c r="A88" s="117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7"/>
      <c r="W88" s="27"/>
      <c r="X88" s="27"/>
      <c r="Y88" s="12"/>
      <c r="Z88" s="29"/>
      <c r="AF88" s="20"/>
    </row>
    <row r="89" spans="1:54" ht="18" customHeight="1">
      <c r="A89" s="117"/>
      <c r="S89" s="117"/>
      <c r="T89" s="117"/>
      <c r="U89" s="27"/>
      <c r="V89" s="27"/>
      <c r="W89" s="27"/>
      <c r="X89" s="27"/>
      <c r="Y89" s="12"/>
      <c r="Z89" s="29"/>
      <c r="AA89" s="31"/>
      <c r="AB89" s="256"/>
      <c r="AC89" s="256"/>
      <c r="AD89" s="256"/>
      <c r="AE89" s="256"/>
      <c r="AF89" s="22"/>
    </row>
    <row r="90" spans="1:54" ht="18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2" spans="1:54" ht="21" customHeight="1">
      <c r="B92" s="257" t="str">
        <f>B6</f>
        <v>鹿浜営業所</v>
      </c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22" t="s">
        <v>5</v>
      </c>
      <c r="O92" s="222"/>
      <c r="V92" s="224" t="str">
        <f t="shared" ref="V92" si="4">V6</f>
        <v/>
      </c>
      <c r="W92" s="224"/>
      <c r="X92" s="224"/>
      <c r="Y92" s="224"/>
      <c r="Z92" s="224"/>
      <c r="AA92" s="224"/>
      <c r="AB92" s="224"/>
      <c r="AC92" s="224"/>
      <c r="AD92" s="224"/>
      <c r="AE92" s="224"/>
      <c r="AF92" s="119"/>
      <c r="AG92" s="16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</row>
    <row r="93" spans="1:54" ht="18" customHeight="1"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23"/>
      <c r="O93" s="223"/>
      <c r="V93" s="230" t="str">
        <f>IF(V7="","",V7)</f>
        <v/>
      </c>
      <c r="W93" s="230"/>
      <c r="X93" s="230"/>
      <c r="Y93" s="230"/>
      <c r="Z93" s="230"/>
      <c r="AA93" s="230"/>
      <c r="AB93" s="230"/>
      <c r="AC93" s="230"/>
      <c r="AD93" s="230"/>
      <c r="AE93" s="82" t="s">
        <v>38</v>
      </c>
      <c r="AF93" s="81"/>
      <c r="AP93" s="14"/>
      <c r="AQ93" s="14"/>
      <c r="AR93" s="14"/>
      <c r="AS93" s="14"/>
      <c r="AT93" s="14"/>
    </row>
    <row r="94" spans="1:54" ht="18" customHeight="1">
      <c r="B94" s="38" t="s">
        <v>6</v>
      </c>
      <c r="V94" s="225" t="str">
        <f t="shared" ref="V94:V99" si="5">V8</f>
        <v/>
      </c>
      <c r="W94" s="225"/>
      <c r="X94" s="225"/>
      <c r="Y94" s="225"/>
      <c r="Z94" s="225"/>
      <c r="AA94" s="225"/>
      <c r="AB94" s="225"/>
      <c r="AC94" s="225"/>
      <c r="AD94" s="81"/>
      <c r="AF94" s="81"/>
      <c r="AG94" s="17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</row>
    <row r="95" spans="1:54" ht="18" customHeight="1">
      <c r="B95" s="15"/>
      <c r="V95" s="215" t="str">
        <f t="shared" si="5"/>
        <v/>
      </c>
      <c r="W95" s="215"/>
      <c r="X95" s="215"/>
      <c r="Y95" s="215"/>
      <c r="Z95" s="215"/>
      <c r="AA95" s="215"/>
      <c r="AB95" s="215"/>
      <c r="AC95" s="215"/>
      <c r="AD95" s="215"/>
      <c r="AE95" s="215"/>
      <c r="AF95" s="81"/>
      <c r="AG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</row>
    <row r="96" spans="1:54" ht="18" customHeight="1">
      <c r="B96" s="261">
        <f>B10</f>
        <v>45230</v>
      </c>
      <c r="C96" s="262"/>
      <c r="D96" s="262"/>
      <c r="V96" s="215" t="str">
        <f t="shared" si="5"/>
        <v/>
      </c>
      <c r="W96" s="215"/>
      <c r="X96" s="215"/>
      <c r="Y96" s="215"/>
      <c r="Z96" s="215"/>
      <c r="AA96" s="215"/>
      <c r="AB96" s="215"/>
      <c r="AC96" s="215"/>
      <c r="AD96" s="215"/>
      <c r="AE96" s="215"/>
      <c r="AF96" s="87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</row>
    <row r="97" spans="2:56" ht="18" customHeight="1">
      <c r="B97" s="13" t="s">
        <v>7</v>
      </c>
      <c r="V97" s="86" t="str">
        <f t="shared" si="5"/>
        <v>TEL</v>
      </c>
      <c r="W97" s="89" t="str">
        <f>W11</f>
        <v/>
      </c>
      <c r="X97" s="89"/>
      <c r="Y97" s="89"/>
      <c r="Z97" s="89"/>
      <c r="AA97" s="87" t="str">
        <f>AA11</f>
        <v>FAX　</v>
      </c>
      <c r="AB97" s="89" t="str">
        <f>AB11</f>
        <v/>
      </c>
      <c r="AC97" s="89"/>
      <c r="AD97" s="89"/>
      <c r="AE97" s="89"/>
      <c r="AF97" s="108"/>
      <c r="AP97"/>
      <c r="AQ97"/>
      <c r="AR97"/>
      <c r="AS97"/>
      <c r="AT97"/>
      <c r="AU97"/>
      <c r="AV97"/>
      <c r="AW97"/>
      <c r="AX97"/>
      <c r="AY97"/>
      <c r="AZ97"/>
      <c r="BA97"/>
    </row>
    <row r="98" spans="2:56" ht="18" customHeight="1">
      <c r="B98" s="39"/>
      <c r="C98" s="226" t="str">
        <f>C12</f>
        <v/>
      </c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40"/>
      <c r="O98" s="41"/>
      <c r="V98" s="125" t="str">
        <f t="shared" si="5"/>
        <v>取引先ｺｰﾄﾞ</v>
      </c>
      <c r="W98" s="126"/>
      <c r="X98" s="126"/>
      <c r="Y98" s="259" t="str">
        <f>Y12</f>
        <v/>
      </c>
      <c r="Z98" s="259"/>
      <c r="AA98" s="259"/>
      <c r="AB98" s="259"/>
      <c r="AC98" s="259"/>
      <c r="AD98" s="259"/>
      <c r="AE98" s="259"/>
      <c r="AF98" s="108"/>
      <c r="AN98" s="5"/>
      <c r="AO98" s="5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C98" s="5"/>
      <c r="BD98" s="5"/>
    </row>
    <row r="99" spans="2:56" ht="18" customHeight="1">
      <c r="B99" s="42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37"/>
      <c r="O99" s="43"/>
      <c r="T99" s="2"/>
      <c r="U99" s="2"/>
      <c r="V99" s="125" t="str">
        <f t="shared" si="5"/>
        <v>登録番号</v>
      </c>
      <c r="W99" s="126"/>
      <c r="X99" s="126"/>
      <c r="Y99" s="260" t="str">
        <f>Y13</f>
        <v/>
      </c>
      <c r="Z99" s="260"/>
      <c r="AA99" s="260"/>
      <c r="AB99" s="260"/>
      <c r="AC99" s="260"/>
      <c r="AD99" s="260"/>
      <c r="AE99" s="260"/>
      <c r="AN99" s="5"/>
      <c r="AO99" s="5"/>
      <c r="AP99" s="5"/>
      <c r="AQ99" s="5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</row>
    <row r="100" spans="2:56" ht="18" customHeight="1">
      <c r="B100" s="44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45"/>
      <c r="O100" s="46"/>
      <c r="W100" s="28"/>
      <c r="AA100" s="122"/>
      <c r="AN100" s="5"/>
      <c r="AO100" s="5"/>
      <c r="AP100" s="5"/>
      <c r="AQ100" s="5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</row>
    <row r="101" spans="2:56" ht="26.25" customHeight="1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W101" s="28"/>
      <c r="AA101" s="28"/>
      <c r="AN101" s="5"/>
      <c r="AO101" s="5"/>
      <c r="AP101" s="5"/>
      <c r="AQ101" s="5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</row>
    <row r="102" spans="2:56" ht="12.75" customHeight="1">
      <c r="B102" s="8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9"/>
      <c r="O102" s="8"/>
      <c r="W102" s="28"/>
      <c r="AA102" s="28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2:56" ht="12.75" customHeight="1">
      <c r="B103" s="8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9"/>
      <c r="O103" s="8"/>
      <c r="W103" s="28"/>
      <c r="AA103" s="28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2:56" ht="18" customHeight="1">
      <c r="U104" s="25"/>
      <c r="V104" s="25"/>
      <c r="W104" s="51" t="s">
        <v>2</v>
      </c>
      <c r="Z104" s="21"/>
      <c r="AA104" s="21"/>
      <c r="AB104" s="21"/>
      <c r="AC104" s="21"/>
      <c r="AD104" s="21"/>
    </row>
    <row r="105" spans="2:56" s="55" customFormat="1" ht="27.95" customHeight="1">
      <c r="B105" s="52" t="s">
        <v>13</v>
      </c>
      <c r="C105" s="53"/>
      <c r="D105" s="54" t="s">
        <v>14</v>
      </c>
      <c r="E105" s="52"/>
      <c r="F105" s="52"/>
      <c r="G105" s="52"/>
      <c r="I105" s="207" t="s">
        <v>18</v>
      </c>
      <c r="J105" s="208"/>
      <c r="K105" s="208"/>
      <c r="L105" s="208"/>
      <c r="M105" s="209"/>
      <c r="N105" s="210" t="s">
        <v>19</v>
      </c>
      <c r="O105" s="208"/>
      <c r="P105" s="208"/>
      <c r="Q105" s="208"/>
      <c r="R105" s="208"/>
      <c r="S105" s="208"/>
      <c r="T105" s="208"/>
      <c r="U105" s="208"/>
      <c r="V105" s="208"/>
      <c r="W105" s="211"/>
      <c r="Z105" s="54"/>
      <c r="AA105" s="52"/>
      <c r="AB105" s="52"/>
      <c r="AC105" s="52"/>
      <c r="AD105" s="52"/>
      <c r="AE105" s="53"/>
    </row>
    <row r="106" spans="2:56" s="64" customFormat="1" ht="27.95" customHeight="1">
      <c r="B106" s="56"/>
      <c r="C106" s="57"/>
      <c r="D106" s="58"/>
      <c r="E106" s="59"/>
      <c r="F106" s="59"/>
      <c r="G106" s="59"/>
      <c r="H106" s="59"/>
      <c r="I106" s="518" t="str">
        <f>I20</f>
        <v/>
      </c>
      <c r="J106" s="232"/>
      <c r="K106" s="232"/>
      <c r="L106" s="232"/>
      <c r="M106" s="233"/>
      <c r="N106" s="234" t="str">
        <f>IF(N20=0,"",N20)</f>
        <v/>
      </c>
      <c r="O106" s="235"/>
      <c r="P106" s="235"/>
      <c r="Q106" s="235"/>
      <c r="R106" s="235"/>
      <c r="S106" s="235"/>
      <c r="T106" s="235"/>
      <c r="U106" s="235"/>
      <c r="V106" s="235"/>
      <c r="W106" s="236"/>
      <c r="X106" s="60"/>
      <c r="Y106" s="61"/>
      <c r="Z106" s="62"/>
      <c r="AA106" s="63"/>
      <c r="AB106" s="63"/>
      <c r="AC106" s="63"/>
      <c r="AD106" s="63"/>
      <c r="AE106" s="60"/>
    </row>
    <row r="107" spans="2:56" s="64" customFormat="1" ht="27.95" customHeight="1">
      <c r="D107" s="58"/>
      <c r="E107" s="59"/>
      <c r="F107" s="59"/>
      <c r="G107" s="59"/>
      <c r="H107" s="59"/>
      <c r="I107" s="518" t="str">
        <f t="shared" ref="I107:I120" si="6">I21</f>
        <v/>
      </c>
      <c r="J107" s="232"/>
      <c r="K107" s="232"/>
      <c r="L107" s="232"/>
      <c r="M107" s="233"/>
      <c r="N107" s="234" t="str">
        <f t="shared" ref="N107:N120" si="7">IF(N21=0,"",N21)</f>
        <v/>
      </c>
      <c r="O107" s="235"/>
      <c r="P107" s="235"/>
      <c r="Q107" s="235"/>
      <c r="R107" s="235"/>
      <c r="S107" s="235"/>
      <c r="T107" s="235"/>
      <c r="U107" s="235"/>
      <c r="V107" s="235"/>
      <c r="W107" s="236"/>
      <c r="X107" s="60"/>
      <c r="Y107" s="61"/>
      <c r="Z107" s="62"/>
      <c r="AA107" s="63"/>
      <c r="AB107" s="63"/>
      <c r="AC107" s="63"/>
      <c r="AD107" s="63"/>
      <c r="AE107" s="60"/>
    </row>
    <row r="108" spans="2:56" s="64" customFormat="1" ht="27.95" customHeight="1">
      <c r="B108" s="65"/>
      <c r="C108" s="66"/>
      <c r="D108" s="58"/>
      <c r="E108" s="59"/>
      <c r="F108" s="59"/>
      <c r="G108" s="59"/>
      <c r="H108" s="59"/>
      <c r="I108" s="518" t="str">
        <f t="shared" si="6"/>
        <v/>
      </c>
      <c r="J108" s="232"/>
      <c r="K108" s="232"/>
      <c r="L108" s="232"/>
      <c r="M108" s="233"/>
      <c r="N108" s="234" t="str">
        <f t="shared" si="7"/>
        <v/>
      </c>
      <c r="O108" s="235"/>
      <c r="P108" s="235"/>
      <c r="Q108" s="235"/>
      <c r="R108" s="235"/>
      <c r="S108" s="235"/>
      <c r="T108" s="235"/>
      <c r="U108" s="235"/>
      <c r="V108" s="235"/>
      <c r="W108" s="236"/>
      <c r="X108" s="60"/>
      <c r="Y108" s="61"/>
      <c r="Z108" s="62"/>
      <c r="AA108" s="63"/>
      <c r="AB108" s="63"/>
      <c r="AC108" s="63"/>
      <c r="AD108" s="63"/>
      <c r="AE108" s="60"/>
    </row>
    <row r="109" spans="2:56" s="64" customFormat="1" ht="27.95" customHeight="1">
      <c r="B109" s="65"/>
      <c r="C109" s="66"/>
      <c r="D109" s="58"/>
      <c r="E109" s="59"/>
      <c r="F109" s="59"/>
      <c r="G109" s="59"/>
      <c r="H109" s="59"/>
      <c r="I109" s="518" t="str">
        <f t="shared" si="6"/>
        <v/>
      </c>
      <c r="J109" s="232"/>
      <c r="K109" s="232"/>
      <c r="L109" s="232"/>
      <c r="M109" s="233"/>
      <c r="N109" s="234" t="str">
        <f t="shared" si="7"/>
        <v/>
      </c>
      <c r="O109" s="235"/>
      <c r="P109" s="235"/>
      <c r="Q109" s="235"/>
      <c r="R109" s="235"/>
      <c r="S109" s="235"/>
      <c r="T109" s="235"/>
      <c r="U109" s="235"/>
      <c r="V109" s="235"/>
      <c r="W109" s="236"/>
      <c r="X109" s="60"/>
      <c r="Y109" s="61"/>
      <c r="Z109" s="62"/>
      <c r="AA109" s="63"/>
      <c r="AB109" s="63"/>
      <c r="AC109" s="63"/>
      <c r="AD109" s="63"/>
      <c r="AE109" s="60"/>
    </row>
    <row r="110" spans="2:56" s="64" customFormat="1" ht="27.95" customHeight="1">
      <c r="B110" s="65"/>
      <c r="C110" s="66"/>
      <c r="D110" s="58"/>
      <c r="E110" s="59"/>
      <c r="F110" s="59"/>
      <c r="G110" s="59"/>
      <c r="H110" s="59"/>
      <c r="I110" s="518" t="str">
        <f t="shared" si="6"/>
        <v/>
      </c>
      <c r="J110" s="232"/>
      <c r="K110" s="232"/>
      <c r="L110" s="232"/>
      <c r="M110" s="233"/>
      <c r="N110" s="234" t="str">
        <f t="shared" si="7"/>
        <v/>
      </c>
      <c r="O110" s="235"/>
      <c r="P110" s="235"/>
      <c r="Q110" s="235"/>
      <c r="R110" s="235"/>
      <c r="S110" s="235"/>
      <c r="T110" s="235"/>
      <c r="U110" s="235"/>
      <c r="V110" s="235"/>
      <c r="W110" s="236"/>
      <c r="X110" s="60"/>
      <c r="Y110" s="61"/>
      <c r="Z110" s="62"/>
      <c r="AA110" s="63"/>
      <c r="AB110" s="63"/>
      <c r="AC110" s="63"/>
      <c r="AD110" s="63"/>
      <c r="AE110" s="60"/>
    </row>
    <row r="111" spans="2:56" s="64" customFormat="1" ht="27.95" customHeight="1">
      <c r="B111" s="65"/>
      <c r="C111" s="66"/>
      <c r="D111" s="58"/>
      <c r="E111" s="59"/>
      <c r="F111" s="59"/>
      <c r="G111" s="59"/>
      <c r="H111" s="59"/>
      <c r="I111" s="518" t="str">
        <f t="shared" si="6"/>
        <v/>
      </c>
      <c r="J111" s="232"/>
      <c r="K111" s="232"/>
      <c r="L111" s="232"/>
      <c r="M111" s="233"/>
      <c r="N111" s="234" t="str">
        <f t="shared" si="7"/>
        <v/>
      </c>
      <c r="O111" s="235"/>
      <c r="P111" s="235"/>
      <c r="Q111" s="235"/>
      <c r="R111" s="235"/>
      <c r="S111" s="235"/>
      <c r="T111" s="235"/>
      <c r="U111" s="235"/>
      <c r="V111" s="235"/>
      <c r="W111" s="236"/>
      <c r="X111" s="60"/>
      <c r="Y111" s="61"/>
      <c r="Z111" s="62"/>
      <c r="AA111" s="63"/>
      <c r="AB111" s="63"/>
      <c r="AC111" s="63"/>
      <c r="AD111" s="63"/>
      <c r="AE111" s="60"/>
    </row>
    <row r="112" spans="2:56" s="64" customFormat="1" ht="27.95" customHeight="1">
      <c r="B112" s="65"/>
      <c r="C112" s="66"/>
      <c r="D112" s="58"/>
      <c r="E112" s="59"/>
      <c r="F112" s="59"/>
      <c r="G112" s="59"/>
      <c r="H112" s="59"/>
      <c r="I112" s="518" t="str">
        <f t="shared" si="6"/>
        <v/>
      </c>
      <c r="J112" s="232"/>
      <c r="K112" s="232"/>
      <c r="L112" s="232"/>
      <c r="M112" s="233"/>
      <c r="N112" s="234" t="str">
        <f t="shared" si="7"/>
        <v/>
      </c>
      <c r="O112" s="235"/>
      <c r="P112" s="235"/>
      <c r="Q112" s="235"/>
      <c r="R112" s="235"/>
      <c r="S112" s="235"/>
      <c r="T112" s="235"/>
      <c r="U112" s="235"/>
      <c r="V112" s="235"/>
      <c r="W112" s="236"/>
      <c r="X112" s="60"/>
      <c r="Y112" s="61"/>
      <c r="Z112" s="62"/>
      <c r="AA112" s="63"/>
      <c r="AB112" s="63"/>
      <c r="AC112" s="63"/>
      <c r="AD112" s="63"/>
      <c r="AE112" s="60"/>
    </row>
    <row r="113" spans="2:31" s="64" customFormat="1" ht="27.95" customHeight="1">
      <c r="B113" s="65"/>
      <c r="C113" s="66"/>
      <c r="D113" s="58"/>
      <c r="E113" s="59"/>
      <c r="F113" s="59"/>
      <c r="G113" s="59"/>
      <c r="H113" s="59"/>
      <c r="I113" s="518" t="str">
        <f t="shared" si="6"/>
        <v/>
      </c>
      <c r="J113" s="232"/>
      <c r="K113" s="232"/>
      <c r="L113" s="232"/>
      <c r="M113" s="233"/>
      <c r="N113" s="234" t="str">
        <f t="shared" si="7"/>
        <v/>
      </c>
      <c r="O113" s="235"/>
      <c r="P113" s="235"/>
      <c r="Q113" s="235"/>
      <c r="R113" s="235"/>
      <c r="S113" s="235"/>
      <c r="T113" s="235"/>
      <c r="U113" s="235"/>
      <c r="V113" s="235"/>
      <c r="W113" s="236"/>
      <c r="X113" s="60"/>
      <c r="Y113" s="61"/>
      <c r="Z113" s="62"/>
      <c r="AA113" s="63"/>
      <c r="AB113" s="63"/>
      <c r="AC113" s="63"/>
      <c r="AD113" s="63"/>
      <c r="AE113" s="60"/>
    </row>
    <row r="114" spans="2:31" s="64" customFormat="1" ht="27.95" customHeight="1">
      <c r="B114" s="65"/>
      <c r="C114" s="66"/>
      <c r="D114" s="58"/>
      <c r="E114" s="59"/>
      <c r="F114" s="59"/>
      <c r="G114" s="59"/>
      <c r="H114" s="59"/>
      <c r="I114" s="518" t="str">
        <f t="shared" si="6"/>
        <v/>
      </c>
      <c r="J114" s="232"/>
      <c r="K114" s="232"/>
      <c r="L114" s="232"/>
      <c r="M114" s="233"/>
      <c r="N114" s="234" t="str">
        <f t="shared" si="7"/>
        <v/>
      </c>
      <c r="O114" s="235"/>
      <c r="P114" s="235"/>
      <c r="Q114" s="235"/>
      <c r="R114" s="235"/>
      <c r="S114" s="235"/>
      <c r="T114" s="235"/>
      <c r="U114" s="235"/>
      <c r="V114" s="235"/>
      <c r="W114" s="236"/>
      <c r="X114" s="60"/>
      <c r="Y114" s="61"/>
      <c r="Z114" s="62"/>
      <c r="AA114" s="63"/>
      <c r="AB114" s="63"/>
      <c r="AC114" s="63"/>
      <c r="AD114" s="63"/>
      <c r="AE114" s="60"/>
    </row>
    <row r="115" spans="2:31" s="64" customFormat="1" ht="27.95" customHeight="1">
      <c r="B115" s="65"/>
      <c r="C115" s="66"/>
      <c r="D115" s="58"/>
      <c r="E115" s="59"/>
      <c r="F115" s="59"/>
      <c r="G115" s="59"/>
      <c r="H115" s="59"/>
      <c r="I115" s="518" t="str">
        <f t="shared" si="6"/>
        <v/>
      </c>
      <c r="J115" s="232"/>
      <c r="K115" s="232"/>
      <c r="L115" s="232"/>
      <c r="M115" s="233"/>
      <c r="N115" s="234" t="str">
        <f t="shared" si="7"/>
        <v/>
      </c>
      <c r="O115" s="235"/>
      <c r="P115" s="235"/>
      <c r="Q115" s="235"/>
      <c r="R115" s="235"/>
      <c r="S115" s="235"/>
      <c r="T115" s="235"/>
      <c r="U115" s="235"/>
      <c r="V115" s="235"/>
      <c r="W115" s="236"/>
      <c r="X115" s="60"/>
      <c r="Y115" s="61"/>
      <c r="Z115" s="62"/>
      <c r="AA115" s="63"/>
      <c r="AB115" s="63"/>
      <c r="AC115" s="63"/>
      <c r="AD115" s="63"/>
      <c r="AE115" s="60"/>
    </row>
    <row r="116" spans="2:31" s="64" customFormat="1" ht="27.95" customHeight="1">
      <c r="B116" s="65"/>
      <c r="C116" s="66"/>
      <c r="D116" s="58"/>
      <c r="E116" s="59"/>
      <c r="F116" s="59"/>
      <c r="G116" s="59"/>
      <c r="H116" s="59"/>
      <c r="I116" s="518" t="str">
        <f t="shared" si="6"/>
        <v/>
      </c>
      <c r="J116" s="232"/>
      <c r="K116" s="232"/>
      <c r="L116" s="232"/>
      <c r="M116" s="233"/>
      <c r="N116" s="234" t="str">
        <f t="shared" si="7"/>
        <v/>
      </c>
      <c r="O116" s="235"/>
      <c r="P116" s="235"/>
      <c r="Q116" s="235"/>
      <c r="R116" s="235"/>
      <c r="S116" s="235"/>
      <c r="T116" s="235"/>
      <c r="U116" s="235"/>
      <c r="V116" s="235"/>
      <c r="W116" s="236"/>
      <c r="X116" s="60"/>
      <c r="Y116" s="61"/>
      <c r="Z116" s="62"/>
      <c r="AA116" s="63"/>
      <c r="AB116" s="63"/>
      <c r="AC116" s="63"/>
      <c r="AD116" s="63"/>
      <c r="AE116" s="60"/>
    </row>
    <row r="117" spans="2:31" s="64" customFormat="1" ht="27.95" customHeight="1">
      <c r="B117" s="67"/>
      <c r="I117" s="518" t="str">
        <f t="shared" si="6"/>
        <v/>
      </c>
      <c r="J117" s="232"/>
      <c r="K117" s="232"/>
      <c r="L117" s="232"/>
      <c r="M117" s="233"/>
      <c r="N117" s="234" t="str">
        <f t="shared" si="7"/>
        <v/>
      </c>
      <c r="O117" s="235"/>
      <c r="P117" s="235"/>
      <c r="Q117" s="235"/>
      <c r="R117" s="235"/>
      <c r="S117" s="235"/>
      <c r="T117" s="235"/>
      <c r="U117" s="235"/>
      <c r="V117" s="235"/>
      <c r="W117" s="236"/>
    </row>
    <row r="118" spans="2:31" ht="27.95" customHeight="1">
      <c r="B118" s="127"/>
      <c r="C118" s="127"/>
      <c r="D118" s="127"/>
      <c r="E118" s="127"/>
      <c r="F118" s="127"/>
      <c r="G118" s="127"/>
      <c r="H118" s="127"/>
      <c r="I118" s="518" t="str">
        <f t="shared" si="6"/>
        <v/>
      </c>
      <c r="J118" s="232"/>
      <c r="K118" s="232"/>
      <c r="L118" s="232"/>
      <c r="M118" s="233"/>
      <c r="N118" s="234" t="str">
        <f t="shared" si="7"/>
        <v/>
      </c>
      <c r="O118" s="235"/>
      <c r="P118" s="235"/>
      <c r="Q118" s="235"/>
      <c r="R118" s="235"/>
      <c r="S118" s="235"/>
      <c r="T118" s="235"/>
      <c r="U118" s="235"/>
      <c r="V118" s="235"/>
      <c r="W118" s="236"/>
      <c r="X118" s="127"/>
      <c r="Y118" s="127"/>
      <c r="Z118" s="127"/>
      <c r="AA118" s="127"/>
      <c r="AB118" s="127"/>
      <c r="AC118" s="127"/>
    </row>
    <row r="119" spans="2:31" s="64" customFormat="1" ht="27.95" customHeight="1">
      <c r="B119" s="65"/>
      <c r="C119" s="66"/>
      <c r="D119" s="58"/>
      <c r="E119" s="59"/>
      <c r="F119" s="59"/>
      <c r="G119" s="59"/>
      <c r="H119" s="59"/>
      <c r="I119" s="518" t="str">
        <f t="shared" si="6"/>
        <v/>
      </c>
      <c r="J119" s="232"/>
      <c r="K119" s="232"/>
      <c r="L119" s="232"/>
      <c r="M119" s="233"/>
      <c r="N119" s="234" t="str">
        <f t="shared" si="7"/>
        <v/>
      </c>
      <c r="O119" s="235"/>
      <c r="P119" s="235"/>
      <c r="Q119" s="235"/>
      <c r="R119" s="235"/>
      <c r="S119" s="235"/>
      <c r="T119" s="235"/>
      <c r="U119" s="235"/>
      <c r="V119" s="235"/>
      <c r="W119" s="236"/>
      <c r="X119" s="60"/>
      <c r="Y119" s="61"/>
      <c r="Z119" s="62"/>
      <c r="AA119" s="63"/>
      <c r="AB119" s="63"/>
      <c r="AC119" s="63"/>
      <c r="AD119" s="63"/>
      <c r="AE119" s="60"/>
    </row>
    <row r="120" spans="2:31" ht="27.95" customHeight="1">
      <c r="B120" s="128"/>
      <c r="C120" s="127"/>
      <c r="D120" s="127"/>
      <c r="E120" s="127"/>
      <c r="F120" s="127"/>
      <c r="G120" s="127"/>
      <c r="H120" s="127"/>
      <c r="I120" s="518" t="str">
        <f t="shared" si="6"/>
        <v/>
      </c>
      <c r="J120" s="232"/>
      <c r="K120" s="232"/>
      <c r="L120" s="232"/>
      <c r="M120" s="233"/>
      <c r="N120" s="234" t="str">
        <f t="shared" si="7"/>
        <v/>
      </c>
      <c r="O120" s="235"/>
      <c r="P120" s="235"/>
      <c r="Q120" s="235"/>
      <c r="R120" s="235"/>
      <c r="S120" s="235"/>
      <c r="T120" s="235"/>
      <c r="U120" s="235"/>
      <c r="V120" s="235"/>
      <c r="W120" s="236"/>
      <c r="X120" s="127"/>
      <c r="Y120" s="127"/>
      <c r="Z120" s="127"/>
      <c r="AA120" s="127"/>
      <c r="AB120" s="127"/>
      <c r="AC120" s="127"/>
    </row>
    <row r="121" spans="2:31" s="64" customFormat="1" ht="27.95" customHeight="1">
      <c r="B121" s="65"/>
      <c r="C121" s="66"/>
      <c r="D121" s="58"/>
      <c r="E121" s="59"/>
      <c r="F121" s="59"/>
      <c r="G121" s="59"/>
      <c r="H121" s="59"/>
      <c r="I121" s="129"/>
      <c r="J121" s="130"/>
      <c r="K121" s="130"/>
      <c r="L121" s="130"/>
      <c r="M121" s="130"/>
      <c r="N121" s="263"/>
      <c r="O121" s="263"/>
      <c r="P121" s="263"/>
      <c r="Q121" s="263"/>
      <c r="R121" s="263"/>
      <c r="S121" s="263"/>
      <c r="T121" s="263"/>
      <c r="U121" s="263"/>
      <c r="V121" s="263"/>
      <c r="W121" s="264"/>
      <c r="X121" s="60"/>
      <c r="Y121" s="61"/>
      <c r="Z121" s="62"/>
      <c r="AA121" s="63"/>
      <c r="AB121" s="63"/>
      <c r="AC121" s="63"/>
      <c r="AD121" s="63"/>
      <c r="AE121" s="60"/>
    </row>
    <row r="122" spans="2:31" s="64" customFormat="1" ht="27.95" customHeight="1">
      <c r="I122" s="239" t="s">
        <v>24</v>
      </c>
      <c r="J122" s="240"/>
      <c r="K122" s="240"/>
      <c r="L122" s="240"/>
      <c r="M122" s="240"/>
      <c r="N122" s="241" t="str">
        <f>IF(N36=0,"",N36)</f>
        <v/>
      </c>
      <c r="O122" s="242"/>
      <c r="P122" s="242"/>
      <c r="Q122" s="242"/>
      <c r="R122" s="242"/>
      <c r="S122" s="242"/>
      <c r="T122" s="242"/>
      <c r="U122" s="242"/>
      <c r="V122" s="242"/>
      <c r="W122" s="243"/>
    </row>
    <row r="123" spans="2:31" s="64" customFormat="1" ht="27.95" customHeight="1">
      <c r="I123" s="244" t="s">
        <v>23</v>
      </c>
      <c r="J123" s="245"/>
      <c r="K123" s="245"/>
      <c r="L123" s="245"/>
      <c r="M123" s="245"/>
      <c r="N123" s="246" t="str">
        <f t="shared" ref="N123:N124" si="8">IF(N37=0,"",N37)</f>
        <v/>
      </c>
      <c r="O123" s="247"/>
      <c r="P123" s="247"/>
      <c r="Q123" s="247"/>
      <c r="R123" s="247"/>
      <c r="S123" s="247"/>
      <c r="T123" s="247"/>
      <c r="U123" s="247"/>
      <c r="V123" s="247"/>
      <c r="W123" s="248"/>
    </row>
    <row r="124" spans="2:31" s="64" customFormat="1" ht="27.95" customHeight="1">
      <c r="I124" s="249" t="s">
        <v>25</v>
      </c>
      <c r="J124" s="250"/>
      <c r="K124" s="250"/>
      <c r="L124" s="250"/>
      <c r="M124" s="250"/>
      <c r="N124" s="251" t="str">
        <f t="shared" si="8"/>
        <v/>
      </c>
      <c r="O124" s="252"/>
      <c r="P124" s="252"/>
      <c r="Q124" s="252"/>
      <c r="R124" s="252"/>
      <c r="S124" s="252"/>
      <c r="T124" s="252"/>
      <c r="U124" s="252"/>
      <c r="V124" s="252"/>
      <c r="W124" s="253"/>
    </row>
    <row r="125" spans="2:31" s="64" customFormat="1" ht="27.95" customHeight="1">
      <c r="B125" s="67"/>
      <c r="T125" s="68"/>
    </row>
    <row r="126" spans="2:31" ht="18" customHeight="1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</row>
    <row r="127" spans="2:31" ht="18" customHeight="1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</row>
    <row r="128" spans="2:31" ht="18" customHeight="1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</row>
  </sheetData>
  <sheetProtection sheet="1" objects="1" scenarios="1"/>
  <mergeCells count="168">
    <mergeCell ref="I116:M116"/>
    <mergeCell ref="N116:W116"/>
    <mergeCell ref="I117:M117"/>
    <mergeCell ref="N117:W117"/>
    <mergeCell ref="I118:M118"/>
    <mergeCell ref="N118:W118"/>
    <mergeCell ref="I113:M113"/>
    <mergeCell ref="N113:W113"/>
    <mergeCell ref="I114:M114"/>
    <mergeCell ref="N114:W114"/>
    <mergeCell ref="I115:M115"/>
    <mergeCell ref="N115:W115"/>
    <mergeCell ref="I123:M123"/>
    <mergeCell ref="N123:W123"/>
    <mergeCell ref="I124:M124"/>
    <mergeCell ref="N124:W124"/>
    <mergeCell ref="I119:M119"/>
    <mergeCell ref="N119:W119"/>
    <mergeCell ref="I120:M120"/>
    <mergeCell ref="N120:W120"/>
    <mergeCell ref="N121:W121"/>
    <mergeCell ref="I122:M122"/>
    <mergeCell ref="N122:W122"/>
    <mergeCell ref="I111:M111"/>
    <mergeCell ref="N111:W111"/>
    <mergeCell ref="I112:M112"/>
    <mergeCell ref="N112:W112"/>
    <mergeCell ref="I107:M107"/>
    <mergeCell ref="N107:W107"/>
    <mergeCell ref="I108:M108"/>
    <mergeCell ref="N108:W108"/>
    <mergeCell ref="I109:M109"/>
    <mergeCell ref="N109:W109"/>
    <mergeCell ref="I110:M110"/>
    <mergeCell ref="N110:W110"/>
    <mergeCell ref="AR101:BD101"/>
    <mergeCell ref="I105:M105"/>
    <mergeCell ref="N105:W105"/>
    <mergeCell ref="I106:M106"/>
    <mergeCell ref="N106:W106"/>
    <mergeCell ref="C98:M100"/>
    <mergeCell ref="Y98:AE98"/>
    <mergeCell ref="AR99:BD99"/>
    <mergeCell ref="AR100:BD100"/>
    <mergeCell ref="Y99:AE99"/>
    <mergeCell ref="V95:AE95"/>
    <mergeCell ref="B96:D96"/>
    <mergeCell ref="B87:U88"/>
    <mergeCell ref="AA87:AE87"/>
    <mergeCell ref="AB89:AE89"/>
    <mergeCell ref="B92:M93"/>
    <mergeCell ref="N92:O93"/>
    <mergeCell ref="V92:AE92"/>
    <mergeCell ref="V94:AC94"/>
    <mergeCell ref="V96:AE96"/>
    <mergeCell ref="V93:AD93"/>
    <mergeCell ref="I79:M79"/>
    <mergeCell ref="N79:W79"/>
    <mergeCell ref="I80:M80"/>
    <mergeCell ref="N80:W80"/>
    <mergeCell ref="I81:M81"/>
    <mergeCell ref="N81:W81"/>
    <mergeCell ref="I76:M76"/>
    <mergeCell ref="N76:W76"/>
    <mergeCell ref="I77:M77"/>
    <mergeCell ref="N77:W77"/>
    <mergeCell ref="N78:W78"/>
    <mergeCell ref="I73:M73"/>
    <mergeCell ref="N73:W73"/>
    <mergeCell ref="I74:M74"/>
    <mergeCell ref="N74:W74"/>
    <mergeCell ref="I75:M75"/>
    <mergeCell ref="N75:W75"/>
    <mergeCell ref="I70:M70"/>
    <mergeCell ref="N70:W70"/>
    <mergeCell ref="I71:M71"/>
    <mergeCell ref="N71:W71"/>
    <mergeCell ref="I72:M72"/>
    <mergeCell ref="N72:W72"/>
    <mergeCell ref="I67:M67"/>
    <mergeCell ref="N67:W67"/>
    <mergeCell ref="I68:M68"/>
    <mergeCell ref="N68:W68"/>
    <mergeCell ref="I69:M69"/>
    <mergeCell ref="N69:W69"/>
    <mergeCell ref="I64:M64"/>
    <mergeCell ref="N64:W64"/>
    <mergeCell ref="I65:M65"/>
    <mergeCell ref="N65:W65"/>
    <mergeCell ref="I66:M66"/>
    <mergeCell ref="N66:W66"/>
    <mergeCell ref="AR58:BD58"/>
    <mergeCell ref="I62:M62"/>
    <mergeCell ref="N62:W62"/>
    <mergeCell ref="I63:M63"/>
    <mergeCell ref="N63:W63"/>
    <mergeCell ref="C55:M57"/>
    <mergeCell ref="Y55:AE55"/>
    <mergeCell ref="AR56:BD56"/>
    <mergeCell ref="AR57:BD57"/>
    <mergeCell ref="Y56:AE56"/>
    <mergeCell ref="V52:AE52"/>
    <mergeCell ref="B53:D53"/>
    <mergeCell ref="N35:W35"/>
    <mergeCell ref="AA44:AE44"/>
    <mergeCell ref="AB46:AE46"/>
    <mergeCell ref="B49:M50"/>
    <mergeCell ref="N49:O50"/>
    <mergeCell ref="V49:AE49"/>
    <mergeCell ref="V51:AC51"/>
    <mergeCell ref="B44:U45"/>
    <mergeCell ref="I36:M36"/>
    <mergeCell ref="I37:M37"/>
    <mergeCell ref="I38:M38"/>
    <mergeCell ref="N36:W36"/>
    <mergeCell ref="N37:W37"/>
    <mergeCell ref="N38:W38"/>
    <mergeCell ref="V53:AE53"/>
    <mergeCell ref="V50:AD50"/>
    <mergeCell ref="N28:W28"/>
    <mergeCell ref="N29:W29"/>
    <mergeCell ref="N22:W22"/>
    <mergeCell ref="N23:W23"/>
    <mergeCell ref="N24:W24"/>
    <mergeCell ref="I25:M25"/>
    <mergeCell ref="I26:M26"/>
    <mergeCell ref="I27:M27"/>
    <mergeCell ref="I28:M28"/>
    <mergeCell ref="I29:M29"/>
    <mergeCell ref="N34:W34"/>
    <mergeCell ref="I30:M30"/>
    <mergeCell ref="I31:M31"/>
    <mergeCell ref="I32:M32"/>
    <mergeCell ref="I33:M33"/>
    <mergeCell ref="I34:M34"/>
    <mergeCell ref="AR13:BD13"/>
    <mergeCell ref="AR14:BD14"/>
    <mergeCell ref="AR15:BD15"/>
    <mergeCell ref="C12:M14"/>
    <mergeCell ref="I19:M19"/>
    <mergeCell ref="N19:W19"/>
    <mergeCell ref="I20:M20"/>
    <mergeCell ref="I21:M21"/>
    <mergeCell ref="I22:M22"/>
    <mergeCell ref="I23:M23"/>
    <mergeCell ref="I24:M24"/>
    <mergeCell ref="N30:W30"/>
    <mergeCell ref="N31:W31"/>
    <mergeCell ref="N32:W32"/>
    <mergeCell ref="N33:W33"/>
    <mergeCell ref="N25:W25"/>
    <mergeCell ref="N26:W26"/>
    <mergeCell ref="N27:W27"/>
    <mergeCell ref="AA1:AE1"/>
    <mergeCell ref="N20:W20"/>
    <mergeCell ref="N21:W21"/>
    <mergeCell ref="AB3:AE3"/>
    <mergeCell ref="B6:M7"/>
    <mergeCell ref="N6:O7"/>
    <mergeCell ref="B10:D10"/>
    <mergeCell ref="V6:AE6"/>
    <mergeCell ref="V8:AC8"/>
    <mergeCell ref="V9:AE9"/>
    <mergeCell ref="Y12:AE12"/>
    <mergeCell ref="B1:S2"/>
    <mergeCell ref="V10:AE10"/>
    <mergeCell ref="Y13:AD13"/>
    <mergeCell ref="V7:AD7"/>
  </mergeCells>
  <phoneticPr fontId="1"/>
  <dataValidations count="3">
    <dataValidation imeMode="halfAlpha" allowBlank="1" showInputMessage="1" showErrorMessage="1" sqref="X20:Z35 B12:C12 AF2 N20:N34 X63:Z78 B55:C55 AF45 N63:N77 X106:Z121 B98:C98 AF88 N106:N120" xr:uid="{3710269F-AB2F-47C0-86A1-7B2CC120E6F7}"/>
    <dataValidation imeMode="hiragana" allowBlank="1" showInputMessage="1" showErrorMessage="1" sqref="D20:D35 B65:B78 B20 B106 I78 I35 B22:B35 B108:B121 D63:D78 D106:D121 B63 I121" xr:uid="{76401855-4827-4666-9159-19F6F53C02BC}"/>
    <dataValidation imeMode="on" allowBlank="1" showInputMessage="1" showErrorMessage="1" sqref="AN13 AR16:AZ17 AR12:BD15 AG12 AN56 AR59:AZ60 AR55:BD58 AG55 AN99 AR102:AZ103 AR98:BD101 AG98" xr:uid="{006FA745-3DBE-4FA3-9B78-F7CD2617ED5F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rowBreaks count="2" manualBreakCount="2">
    <brk id="43" min="1" max="30" man="1"/>
    <brk id="86" min="1" max="30" man="1"/>
  </rowBreaks>
  <colBreaks count="1" manualBreakCount="1">
    <brk id="31" max="4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営業所名</vt:lpstr>
      <vt:lpstr>請求書手順</vt:lpstr>
      <vt:lpstr>入力様式(表)</vt:lpstr>
      <vt:lpstr>ｻﾝﾌﾟﾙ合計表</vt:lpstr>
      <vt:lpstr>ｻﾝﾌﾟﾙ請求明細</vt:lpstr>
      <vt:lpstr>会社名等登録</vt:lpstr>
      <vt:lpstr>総括表</vt:lpstr>
      <vt:lpstr>総括表(営業所あり)</vt:lpstr>
      <vt:lpstr>合計表</vt:lpstr>
      <vt:lpstr>明細1</vt:lpstr>
      <vt:lpstr>明細2</vt:lpstr>
      <vt:lpstr>明細3</vt:lpstr>
      <vt:lpstr>明細4</vt:lpstr>
      <vt:lpstr>明細5</vt:lpstr>
      <vt:lpstr>明細6</vt:lpstr>
      <vt:lpstr>明細7</vt:lpstr>
      <vt:lpstr>明細8</vt:lpstr>
      <vt:lpstr>明細9</vt:lpstr>
      <vt:lpstr>明細10</vt:lpstr>
      <vt:lpstr>明細11</vt:lpstr>
      <vt:lpstr>明細12</vt:lpstr>
      <vt:lpstr>明細13</vt:lpstr>
      <vt:lpstr>明細14</vt:lpstr>
      <vt:lpstr>明細15</vt:lpstr>
      <vt:lpstr>ｻﾝﾌﾟﾙ合計表!Print_Area</vt:lpstr>
      <vt:lpstr>ｻﾝﾌﾟﾙ請求明細!Print_Area</vt:lpstr>
      <vt:lpstr>会社名等登録!Print_Area</vt:lpstr>
      <vt:lpstr>合計表!Print_Area</vt:lpstr>
      <vt:lpstr>総括表!Print_Area</vt:lpstr>
      <vt:lpstr>'総括表(営業所あり)'!Print_Area</vt:lpstr>
      <vt:lpstr>'入力様式(表)'!Print_Area</vt:lpstr>
      <vt:lpstr>明細1!Print_Area</vt:lpstr>
      <vt:lpstr>明細10!Print_Area</vt:lpstr>
      <vt:lpstr>明細11!Print_Area</vt:lpstr>
      <vt:lpstr>明細12!Print_Area</vt:lpstr>
      <vt:lpstr>明細13!Print_Area</vt:lpstr>
      <vt:lpstr>明細14!Print_Area</vt:lpstr>
      <vt:lpstr>明細15!Print_Area</vt:lpstr>
      <vt:lpstr>明細2!Print_Area</vt:lpstr>
      <vt:lpstr>明細3!Print_Area</vt:lpstr>
      <vt:lpstr>明細4!Print_Area</vt:lpstr>
      <vt:lpstr>明細5!Print_Area</vt:lpstr>
      <vt:lpstr>明細6!Print_Area</vt:lpstr>
      <vt:lpstr>明細7!Print_Area</vt:lpstr>
      <vt:lpstr>明細8!Print_Area</vt:lpstr>
      <vt:lpstr>明細9!Print_Area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2018-06-12T13:44:34Z</dcterms:created>
  <dcterms:modified xsi:type="dcterms:W3CDTF">2023-09-07T01:00:42Z</dcterms:modified>
</cp:coreProperties>
</file>